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P:\Services\Ecole_Doctorale\ED ENVIRONNEMENT SANTE\Année 2024-2025\Finances\DOC FINANCE\"/>
    </mc:Choice>
  </mc:AlternateContent>
  <xr:revisionPtr revIDLastSave="0" documentId="8_{0BD4CCD9-E3E9-4C57-8FCC-0C162A619686}" xr6:coauthVersionLast="47" xr6:coauthVersionMax="47" xr10:uidLastSave="{00000000-0000-0000-0000-000000000000}"/>
  <bookViews>
    <workbookView xWindow="765" yWindow="2370" windowWidth="38700" windowHeight="15345" xr2:uid="{00000000-000D-0000-FFFF-FFFF00000000}"/>
  </bookViews>
  <sheets>
    <sheet name="Etat de frais" sheetId="1" r:id="rId1"/>
    <sheet name="Feuil2" sheetId="4" state="hidden" r:id="rId2"/>
    <sheet name="Versions" sheetId="2" r:id="rId3"/>
  </sheets>
  <definedNames>
    <definedName name="_xlnm.Print_Area" localSheetId="0">'Etat de frais'!$A$1:$G$62</definedName>
  </definedNames>
  <calcPr calcId="191029" iterateDelta="9.9999999974897903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24" i="1" l="1"/>
  <c r="F25" i="1" s="1"/>
  <c r="F27" i="1"/>
  <c r="F28" i="1" l="1"/>
  <c r="F29" i="1"/>
  <c r="F30" i="1"/>
  <c r="F31" i="1"/>
  <c r="F46" i="1"/>
  <c r="F45" i="1"/>
  <c r="F44" i="1"/>
  <c r="F43" i="1"/>
  <c r="F48" i="1" l="1"/>
  <c r="F32" i="1"/>
  <c r="F34" i="1"/>
  <c r="F40" i="1" s="1"/>
  <c r="F36" i="1"/>
  <c r="F53" i="1" l="1"/>
  <c r="F54" i="1" s="1"/>
</calcChain>
</file>

<file path=xl/sharedStrings.xml><?xml version="1.0" encoding="utf-8"?>
<sst xmlns="http://schemas.openxmlformats.org/spreadsheetml/2006/main" count="101" uniqueCount="91">
  <si>
    <t>Motif du déplacement</t>
  </si>
  <si>
    <t>Nom et prénom</t>
  </si>
  <si>
    <t>Nombre</t>
  </si>
  <si>
    <t>Montant</t>
  </si>
  <si>
    <t>Moyen de transport</t>
  </si>
  <si>
    <t>Départ
Date et Heure</t>
  </si>
  <si>
    <t>Arrivée
Date et Heure</t>
  </si>
  <si>
    <t>Autres frais</t>
  </si>
  <si>
    <t xml:space="preserve">Montant total des transports </t>
  </si>
  <si>
    <t>Itinéraire de la mission</t>
  </si>
  <si>
    <t>Renseignements concernant la mission</t>
  </si>
  <si>
    <t>Observation(s) et/ou réserve(s)</t>
  </si>
  <si>
    <t>repas à 10 €</t>
  </si>
  <si>
    <t>repas à 20 €</t>
  </si>
  <si>
    <r>
      <t xml:space="preserve">Frais d'hébergement
</t>
    </r>
    <r>
      <rPr>
        <i/>
        <sz val="11"/>
        <color theme="0"/>
        <rFont val="Arial"/>
        <family val="2"/>
      </rPr>
      <t>(joindre la facture ou tout autre pièce justifiant d'un hébergement à titre onéreux pour bénéficier au remboursement forfaitaire de la nuité)</t>
    </r>
  </si>
  <si>
    <t>Grade</t>
  </si>
  <si>
    <t>UB</t>
  </si>
  <si>
    <t>CR</t>
  </si>
  <si>
    <t>CONV</t>
  </si>
  <si>
    <t>N°Ordre de mission</t>
  </si>
  <si>
    <t>Déplacement à l'étranger - Avis du fonctionnaire de sécurité et de défense</t>
  </si>
  <si>
    <t>(déplacement hors union européenne uniquement)</t>
  </si>
  <si>
    <r>
      <rPr>
        <u/>
        <sz val="11"/>
        <color theme="1"/>
        <rFont val="Arial"/>
        <family val="2"/>
      </rPr>
      <t>Observations</t>
    </r>
    <r>
      <rPr>
        <sz val="11"/>
        <color theme="1"/>
        <rFont val="Arial"/>
        <family val="2"/>
      </rPr>
      <t xml:space="preserve"> : </t>
    </r>
  </si>
  <si>
    <t>Version</t>
  </si>
  <si>
    <t>Date</t>
  </si>
  <si>
    <t>Modification</t>
  </si>
  <si>
    <t>V1</t>
  </si>
  <si>
    <t>Version initiale</t>
  </si>
  <si>
    <t>V2</t>
  </si>
  <si>
    <t>Changement taux repas au 01/01/2020 + ajout nuitée à 120 €</t>
  </si>
  <si>
    <t>V3</t>
  </si>
  <si>
    <t>Revalorisation barême kilométrique selon arrêté du 14/03/22</t>
  </si>
  <si>
    <t>V4</t>
  </si>
  <si>
    <t>Changement taux repas 20€ + nuitée  (arrêté du 20/09/2023)</t>
  </si>
  <si>
    <t>V5</t>
  </si>
  <si>
    <t>Suite à la création de l'EPE</t>
  </si>
  <si>
    <t>TOTAL DE LA MISSION</t>
  </si>
  <si>
    <t xml:space="preserve">  
</t>
  </si>
  <si>
    <t xml:space="preserve">DESTINATION </t>
  </si>
  <si>
    <t xml:space="preserve">Sous-CR </t>
  </si>
  <si>
    <t xml:space="preserve">N°de DP </t>
  </si>
  <si>
    <t xml:space="preserve">Résidence Administrative </t>
  </si>
  <si>
    <t xml:space="preserve">Adresse Personnelle : </t>
  </si>
  <si>
    <t>oui</t>
  </si>
  <si>
    <t>non</t>
  </si>
  <si>
    <t>choix</t>
  </si>
  <si>
    <t>Billets payés par l'université</t>
  </si>
  <si>
    <t xml:space="preserve">Véhicule personnel </t>
  </si>
  <si>
    <t xml:space="preserve">puissance fiscale </t>
  </si>
  <si>
    <t xml:space="preserve">taux / km </t>
  </si>
  <si>
    <t xml:space="preserve">
</t>
  </si>
  <si>
    <t>nombre</t>
  </si>
  <si>
    <t xml:space="preserve">Désignation </t>
  </si>
  <si>
    <t xml:space="preserve">Montant </t>
  </si>
  <si>
    <t>Quantité</t>
  </si>
  <si>
    <t>Commentaires</t>
  </si>
  <si>
    <t>Km</t>
  </si>
  <si>
    <t>Immatriculation</t>
  </si>
  <si>
    <t>Distance parcourue en km</t>
  </si>
  <si>
    <t>Si non, coût du billet</t>
  </si>
  <si>
    <r>
      <t xml:space="preserve">Frais de restauration </t>
    </r>
    <r>
      <rPr>
        <i/>
        <sz val="11"/>
        <color theme="0"/>
        <rFont val="Arial"/>
        <family val="2"/>
      </rPr>
      <t>(remboursement forfaitaire - pas de justificatifs à joindre)</t>
    </r>
  </si>
  <si>
    <t>Itinéraire détaillé
(définir les étapes : Ville A &gt; Ville B) pays autre que France</t>
  </si>
  <si>
    <t xml:space="preserve">     Pays étranger</t>
  </si>
  <si>
    <r>
      <t xml:space="preserve">IJ </t>
    </r>
    <r>
      <rPr>
        <sz val="11"/>
        <color theme="10"/>
        <rFont val="Arial"/>
        <family val="2"/>
      </rPr>
      <t xml:space="preserve"> x    65% x</t>
    </r>
  </si>
  <si>
    <t>Taux de change (si IJ ≠ €)</t>
  </si>
  <si>
    <t>Nuités plafond max</t>
  </si>
  <si>
    <t xml:space="preserve">     Autres villes</t>
  </si>
  <si>
    <t xml:space="preserve">     Grande Couronne et villes de + de 200 000 habitants</t>
  </si>
  <si>
    <t xml:space="preserve">     Paris intra-Muros</t>
  </si>
  <si>
    <t xml:space="preserve">     Personnels RQTH en situation de mobilité réduite</t>
  </si>
  <si>
    <t xml:space="preserve">     Véhicule de service</t>
  </si>
  <si>
    <t xml:space="preserve">Détails des frais supportés </t>
  </si>
  <si>
    <t xml:space="preserve">     Avion </t>
  </si>
  <si>
    <t xml:space="preserve">     Train</t>
  </si>
  <si>
    <t xml:space="preserve">      Transport en commun</t>
  </si>
  <si>
    <t xml:space="preserve">      Péage </t>
  </si>
  <si>
    <t xml:space="preserve">      Parking </t>
  </si>
  <si>
    <t xml:space="preserve">      Frais Inscription</t>
  </si>
  <si>
    <t xml:space="preserve">      Autres frais (à préciser ….)</t>
  </si>
  <si>
    <t xml:space="preserve"> Je déclare être en possession d'un permis de conduire en cours de validité</t>
  </si>
  <si>
    <r>
      <rPr>
        <b/>
        <sz val="12"/>
        <color theme="1"/>
        <rFont val="Arial"/>
        <family val="2"/>
      </rPr>
      <t xml:space="preserve">     </t>
    </r>
    <r>
      <rPr>
        <b/>
        <u/>
        <sz val="12"/>
        <color theme="1"/>
        <rFont val="Arial"/>
        <family val="2"/>
      </rPr>
      <t xml:space="preserve">Demande d'ordre de Mission 
</t>
    </r>
    <r>
      <rPr>
        <b/>
        <sz val="12"/>
        <color theme="1"/>
        <rFont val="Arial"/>
        <family val="2"/>
      </rPr>
      <t xml:space="preserve">     </t>
    </r>
    <r>
      <rPr>
        <b/>
        <u/>
        <sz val="12"/>
        <color theme="1"/>
        <rFont val="Arial"/>
        <family val="2"/>
      </rPr>
      <t>Demande de remboursement d'un déplacement professionnel</t>
    </r>
  </si>
  <si>
    <t xml:space="preserve">J'atteste avoir pris connaissance des                                                     
modalités de remboursement mission.       
Je soussigné, auteur du présent état, en certifie l'exactitude à tous égards.                             
Date :
Signature de l'agent en mission                                                                          
</t>
  </si>
  <si>
    <t>Décision :</t>
  </si>
  <si>
    <r>
      <rPr>
        <b/>
        <sz val="11"/>
        <color theme="1"/>
        <rFont val="Arial"/>
        <family val="2"/>
      </rPr>
      <t xml:space="preserve"> Avis du supérieur hiérarchique</t>
    </r>
    <r>
      <rPr>
        <sz val="11"/>
        <color theme="1"/>
        <rFont val="Arial"/>
        <family val="2"/>
      </rPr>
      <t xml:space="preserve">
      Favorable               Défavorable 
Signature</t>
    </r>
  </si>
  <si>
    <r>
      <rPr>
        <b/>
        <sz val="11"/>
        <color theme="1"/>
        <rFont val="Arial"/>
        <family val="2"/>
      </rPr>
      <t>Avis du responsable des crédits budgétaires</t>
    </r>
    <r>
      <rPr>
        <sz val="11"/>
        <color theme="1"/>
        <rFont val="Arial"/>
        <family val="2"/>
      </rPr>
      <t xml:space="preserve">
       Favorable         Défavorable 
Signature</t>
    </r>
  </si>
  <si>
    <t xml:space="preserve">         Accordée    
         Refusée pour le motif suivant :
Date : 
Signature :</t>
  </si>
  <si>
    <t>V6</t>
  </si>
  <si>
    <t>Evolution du formulaire</t>
  </si>
  <si>
    <r>
      <rPr>
        <u/>
        <sz val="11"/>
        <color theme="1"/>
        <rFont val="Arial"/>
        <family val="2"/>
      </rPr>
      <t>Véhicule personnel</t>
    </r>
    <r>
      <rPr>
        <sz val="11"/>
        <color theme="1"/>
        <rFont val="Arial"/>
        <family val="2"/>
      </rPr>
      <t xml:space="preserve">
Joindre impérativement au premier déplacement ou si modification d'information : une copie de la carte grise, de l'attestation d'assurance et du permis de conduire 
</t>
    </r>
    <r>
      <rPr>
        <i/>
        <sz val="11"/>
        <color theme="1"/>
        <rFont val="Arial"/>
        <family val="2"/>
      </rPr>
      <t>Le remboursement kilométrique se fait selon le trajet le plus court.</t>
    </r>
  </si>
  <si>
    <t>FDFHGFJDH</t>
  </si>
  <si>
    <t>Repas gratuit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</si>
</sst>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0C]_-;\-* #,##0.00\ [$€-40C]_-;_-* &quot;-&quot;??\ [$€-40C]_-;_-@_-"/>
    <numFmt numFmtId="165" formatCode="#,##0.00\ &quot;€&quot;"/>
    <numFmt numFmtId="166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i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8"/>
      <color rgb="FF000000"/>
      <name val="Segoe UI"/>
      <family val="2"/>
    </font>
    <font>
      <b/>
      <sz val="11"/>
      <color theme="0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0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14" fontId="0" fillId="0" borderId="4" xfId="0" applyNumberForma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2" fontId="0" fillId="0" borderId="0" xfId="0" applyNumberFormat="1"/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vertical="center" wrapText="1"/>
    </xf>
    <xf numFmtId="0" fontId="2" fillId="5" borderId="15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165" fontId="16" fillId="0" borderId="15" xfId="3" applyNumberFormat="1" applyFont="1" applyFill="1" applyBorder="1" applyAlignment="1" applyProtection="1">
      <alignment horizontal="left" vertical="center" wrapText="1"/>
    </xf>
    <xf numFmtId="0" fontId="2" fillId="5" borderId="50" xfId="0" applyFont="1" applyFill="1" applyBorder="1" applyAlignment="1">
      <alignment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vertical="center"/>
    </xf>
    <xf numFmtId="0" fontId="2" fillId="5" borderId="5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14" fontId="2" fillId="7" borderId="4" xfId="0" applyNumberFormat="1" applyFont="1" applyFill="1" applyBorder="1" applyAlignment="1">
      <alignment horizontal="left" vertical="center"/>
    </xf>
    <xf numFmtId="0" fontId="2" fillId="7" borderId="4" xfId="0" applyFont="1" applyFill="1" applyBorder="1" applyAlignment="1">
      <alignment vertical="center"/>
    </xf>
    <xf numFmtId="0" fontId="2" fillId="7" borderId="6" xfId="0" applyFont="1" applyFill="1" applyBorder="1" applyAlignment="1">
      <alignment horizontal="left" vertical="center"/>
    </xf>
    <xf numFmtId="0" fontId="2" fillId="7" borderId="28" xfId="0" applyFont="1" applyFill="1" applyBorder="1" applyAlignment="1">
      <alignment horizontal="left" vertical="center"/>
    </xf>
    <xf numFmtId="0" fontId="2" fillId="7" borderId="7" xfId="0" applyFont="1" applyFill="1" applyBorder="1" applyAlignment="1">
      <alignment horizontal="left" vertical="center"/>
    </xf>
    <xf numFmtId="0" fontId="2" fillId="7" borderId="13" xfId="0" applyFont="1" applyFill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/>
    </xf>
    <xf numFmtId="0" fontId="2" fillId="7" borderId="21" xfId="0" applyFont="1" applyFill="1" applyBorder="1" applyAlignment="1">
      <alignment horizontal="left" vertical="center"/>
    </xf>
    <xf numFmtId="0" fontId="2" fillId="7" borderId="15" xfId="0" applyFont="1" applyFill="1" applyBorder="1" applyAlignment="1">
      <alignment vertical="center"/>
    </xf>
    <xf numFmtId="0" fontId="2" fillId="7" borderId="2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54" xfId="0" applyFont="1" applyFill="1" applyBorder="1" applyAlignment="1">
      <alignment horizontal="center" vertical="center" wrapText="1"/>
    </xf>
    <xf numFmtId="4" fontId="2" fillId="7" borderId="15" xfId="0" applyNumberFormat="1" applyFont="1" applyFill="1" applyBorder="1" applyAlignment="1">
      <alignment vertical="center"/>
    </xf>
    <xf numFmtId="0" fontId="3" fillId="7" borderId="15" xfId="0" applyFont="1" applyFill="1" applyBorder="1" applyAlignment="1">
      <alignment horizontal="right" vertical="center"/>
    </xf>
    <xf numFmtId="4" fontId="2" fillId="7" borderId="4" xfId="0" applyNumberFormat="1" applyFont="1" applyFill="1" applyBorder="1" applyAlignment="1">
      <alignment vertical="center"/>
    </xf>
    <xf numFmtId="0" fontId="2" fillId="5" borderId="24" xfId="0" applyFont="1" applyFill="1" applyBorder="1" applyAlignment="1">
      <alignment vertical="center"/>
    </xf>
    <xf numFmtId="4" fontId="17" fillId="0" borderId="15" xfId="0" applyNumberFormat="1" applyFont="1" applyBorder="1" applyAlignment="1">
      <alignment horizontal="left" vertical="center"/>
    </xf>
    <xf numFmtId="0" fontId="9" fillId="2" borderId="33" xfId="0" applyFont="1" applyFill="1" applyBorder="1" applyAlignment="1">
      <alignment vertical="center"/>
    </xf>
    <xf numFmtId="0" fontId="9" fillId="2" borderId="34" xfId="0" applyFont="1" applyFill="1" applyBorder="1" applyAlignment="1">
      <alignment vertical="center"/>
    </xf>
    <xf numFmtId="0" fontId="3" fillId="7" borderId="20" xfId="0" applyFont="1" applyFill="1" applyBorder="1" applyAlignment="1">
      <alignment vertical="center"/>
    </xf>
    <xf numFmtId="0" fontId="3" fillId="7" borderId="28" xfId="0" applyFont="1" applyFill="1" applyBorder="1" applyAlignment="1">
      <alignment vertical="center"/>
    </xf>
    <xf numFmtId="0" fontId="2" fillId="7" borderId="56" xfId="0" applyFont="1" applyFill="1" applyBorder="1" applyAlignment="1">
      <alignment vertical="center"/>
    </xf>
    <xf numFmtId="0" fontId="3" fillId="7" borderId="25" xfId="0" applyFont="1" applyFill="1" applyBorder="1" applyAlignment="1">
      <alignment vertical="center"/>
    </xf>
    <xf numFmtId="0" fontId="3" fillId="7" borderId="12" xfId="0" applyFont="1" applyFill="1" applyBorder="1" applyAlignment="1">
      <alignment vertical="center"/>
    </xf>
    <xf numFmtId="0" fontId="3" fillId="0" borderId="57" xfId="0" applyFont="1" applyBorder="1" applyAlignment="1"/>
    <xf numFmtId="0" fontId="2" fillId="0" borderId="58" xfId="0" applyFont="1" applyBorder="1" applyAlignment="1">
      <alignment vertical="top" wrapText="1"/>
    </xf>
    <xf numFmtId="0" fontId="2" fillId="6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62" xfId="0" applyFont="1" applyBorder="1" applyAlignment="1">
      <alignment horizontal="left" vertical="center"/>
    </xf>
    <xf numFmtId="165" fontId="14" fillId="0" borderId="62" xfId="3" applyNumberFormat="1" applyFont="1" applyFill="1" applyBorder="1" applyAlignment="1" applyProtection="1">
      <alignment horizontal="left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2" fillId="7" borderId="5" xfId="0" applyFont="1" applyFill="1" applyBorder="1" applyAlignment="1">
      <alignment vertical="center"/>
    </xf>
    <xf numFmtId="0" fontId="2" fillId="7" borderId="37" xfId="0" applyFont="1" applyFill="1" applyBorder="1" applyAlignment="1">
      <alignment vertical="center"/>
    </xf>
    <xf numFmtId="0" fontId="3" fillId="5" borderId="22" xfId="0" applyFont="1" applyFill="1" applyBorder="1" applyAlignment="1">
      <alignment horizontal="left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5" borderId="21" xfId="0" applyFont="1" applyFill="1" applyBorder="1" applyAlignment="1">
      <alignment horizontal="left" vertical="center" wrapText="1"/>
    </xf>
    <xf numFmtId="4" fontId="2" fillId="7" borderId="7" xfId="0" applyNumberFormat="1" applyFont="1" applyFill="1" applyBorder="1" applyAlignment="1">
      <alignment vertical="center"/>
    </xf>
    <xf numFmtId="44" fontId="2" fillId="5" borderId="25" xfId="1" applyFont="1" applyFill="1" applyBorder="1" applyAlignment="1">
      <alignment horizontal="center" vertical="center"/>
    </xf>
    <xf numFmtId="44" fontId="2" fillId="5" borderId="61" xfId="1" applyFont="1" applyFill="1" applyBorder="1" applyAlignment="1">
      <alignment horizontal="center" vertical="center"/>
    </xf>
    <xf numFmtId="44" fontId="2" fillId="5" borderId="26" xfId="1" applyFont="1" applyFill="1" applyBorder="1" applyAlignment="1">
      <alignment horizontal="center" vertical="center"/>
    </xf>
    <xf numFmtId="44" fontId="2" fillId="5" borderId="59" xfId="1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60" xfId="0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left" vertical="center"/>
    </xf>
    <xf numFmtId="0" fontId="2" fillId="5" borderId="60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2" fillId="7" borderId="4" xfId="0" applyFont="1" applyFill="1" applyBorder="1" applyAlignment="1">
      <alignment horizontal="left" vertical="center"/>
    </xf>
    <xf numFmtId="0" fontId="2" fillId="7" borderId="6" xfId="0" applyFont="1" applyFill="1" applyBorder="1" applyAlignment="1">
      <alignment horizontal="left" vertical="center"/>
    </xf>
    <xf numFmtId="0" fontId="2" fillId="7" borderId="28" xfId="0" applyFont="1" applyFill="1" applyBorder="1" applyAlignment="1">
      <alignment horizontal="left" vertical="center"/>
    </xf>
    <xf numFmtId="0" fontId="2" fillId="7" borderId="7" xfId="0" applyFont="1" applyFill="1" applyBorder="1" applyAlignment="1">
      <alignment horizontal="left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left" vertical="center" wrapText="1"/>
    </xf>
    <xf numFmtId="0" fontId="2" fillId="5" borderId="29" xfId="0" applyFont="1" applyFill="1" applyBorder="1" applyAlignment="1">
      <alignment horizontal="left" vertical="center" wrapText="1"/>
    </xf>
    <xf numFmtId="0" fontId="2" fillId="5" borderId="43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/>
    </xf>
    <xf numFmtId="0" fontId="2" fillId="5" borderId="22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7" borderId="17" xfId="0" applyFont="1" applyFill="1" applyBorder="1" applyAlignment="1">
      <alignment horizontal="left" vertical="top" wrapText="1" indent="1"/>
    </xf>
    <xf numFmtId="0" fontId="2" fillId="7" borderId="19" xfId="0" applyFont="1" applyFill="1" applyBorder="1" applyAlignment="1">
      <alignment horizontal="left" vertical="top" wrapText="1" indent="1"/>
    </xf>
    <xf numFmtId="0" fontId="2" fillId="7" borderId="9" xfId="0" applyFont="1" applyFill="1" applyBorder="1" applyAlignment="1">
      <alignment horizontal="left" vertical="top" wrapText="1" indent="1"/>
    </xf>
    <xf numFmtId="0" fontId="2" fillId="7" borderId="11" xfId="0" applyFont="1" applyFill="1" applyBorder="1" applyAlignment="1">
      <alignment horizontal="left" vertical="top" wrapText="1" indent="1"/>
    </xf>
    <xf numFmtId="0" fontId="2" fillId="0" borderId="17" xfId="0" applyFont="1" applyBorder="1" applyAlignment="1">
      <alignment horizontal="left" vertical="top" wrapText="1" indent="1"/>
    </xf>
    <xf numFmtId="0" fontId="2" fillId="0" borderId="19" xfId="0" applyFont="1" applyBorder="1" applyAlignment="1">
      <alignment horizontal="left" vertical="top" indent="1"/>
    </xf>
    <xf numFmtId="0" fontId="2" fillId="0" borderId="9" xfId="0" applyFont="1" applyBorder="1" applyAlignment="1">
      <alignment horizontal="left" vertical="top" indent="1"/>
    </xf>
    <xf numFmtId="0" fontId="2" fillId="0" borderId="11" xfId="0" applyFont="1" applyBorder="1" applyAlignment="1">
      <alignment horizontal="left" vertical="top" indent="1"/>
    </xf>
    <xf numFmtId="0" fontId="2" fillId="7" borderId="3" xfId="0" applyFont="1" applyFill="1" applyBorder="1" applyAlignment="1">
      <alignment horizontal="left" vertical="center"/>
    </xf>
    <xf numFmtId="0" fontId="2" fillId="7" borderId="62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right" vertical="center"/>
    </xf>
    <xf numFmtId="0" fontId="3" fillId="7" borderId="16" xfId="0" applyFont="1" applyFill="1" applyBorder="1" applyAlignment="1">
      <alignment horizontal="right" vertical="center"/>
    </xf>
    <xf numFmtId="0" fontId="3" fillId="7" borderId="8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right" vertical="center"/>
    </xf>
    <xf numFmtId="0" fontId="3" fillId="5" borderId="36" xfId="0" applyFont="1" applyFill="1" applyBorder="1" applyAlignment="1">
      <alignment horizontal="right" vertical="center"/>
    </xf>
    <xf numFmtId="0" fontId="3" fillId="5" borderId="38" xfId="0" applyFont="1" applyFill="1" applyBorder="1" applyAlignment="1">
      <alignment horizontal="right" vertical="center"/>
    </xf>
    <xf numFmtId="0" fontId="3" fillId="5" borderId="39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164" fontId="2" fillId="5" borderId="56" xfId="0" applyNumberFormat="1" applyFont="1" applyFill="1" applyBorder="1" applyAlignment="1">
      <alignment horizontal="center" vertical="center"/>
    </xf>
    <xf numFmtId="164" fontId="2" fillId="5" borderId="47" xfId="0" applyNumberFormat="1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right" vertical="center"/>
    </xf>
    <xf numFmtId="0" fontId="3" fillId="5" borderId="29" xfId="0" applyFont="1" applyFill="1" applyBorder="1" applyAlignment="1">
      <alignment horizontal="right" vertical="center"/>
    </xf>
    <xf numFmtId="0" fontId="3" fillId="5" borderId="43" xfId="0" applyFont="1" applyFill="1" applyBorder="1" applyAlignment="1">
      <alignment horizontal="right" vertical="center"/>
    </xf>
    <xf numFmtId="0" fontId="3" fillId="5" borderId="48" xfId="0" applyFont="1" applyFill="1" applyBorder="1" applyAlignment="1">
      <alignment horizontal="left" vertical="center" wrapText="1"/>
    </xf>
    <xf numFmtId="0" fontId="3" fillId="5" borderId="49" xfId="0" applyFont="1" applyFill="1" applyBorder="1" applyAlignment="1">
      <alignment horizontal="left" vertical="center" wrapText="1"/>
    </xf>
    <xf numFmtId="0" fontId="3" fillId="5" borderId="22" xfId="0" applyFont="1" applyFill="1" applyBorder="1" applyAlignment="1">
      <alignment horizontal="left" vertical="center" wrapText="1"/>
    </xf>
    <xf numFmtId="0" fontId="3" fillId="5" borderId="23" xfId="0" applyFont="1" applyFill="1" applyBorder="1" applyAlignment="1">
      <alignment horizontal="left" vertical="center" wrapText="1"/>
    </xf>
    <xf numFmtId="164" fontId="2" fillId="5" borderId="35" xfId="0" applyNumberFormat="1" applyFont="1" applyFill="1" applyBorder="1" applyAlignment="1">
      <alignment horizontal="center" vertical="center"/>
    </xf>
    <xf numFmtId="164" fontId="2" fillId="5" borderId="30" xfId="0" applyNumberFormat="1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44" fontId="2" fillId="5" borderId="20" xfId="1" applyFont="1" applyFill="1" applyBorder="1" applyAlignment="1">
      <alignment horizontal="center" vertical="center"/>
    </xf>
    <xf numFmtId="44" fontId="2" fillId="5" borderId="32" xfId="1" applyFont="1" applyFill="1" applyBorder="1" applyAlignment="1">
      <alignment horizontal="center" vertical="center"/>
    </xf>
    <xf numFmtId="2" fontId="2" fillId="5" borderId="35" xfId="0" applyNumberFormat="1" applyFont="1" applyFill="1" applyBorder="1" applyAlignment="1" applyProtection="1">
      <alignment horizontal="center" vertical="center"/>
      <protection locked="0"/>
    </xf>
    <xf numFmtId="2" fontId="2" fillId="5" borderId="30" xfId="0" applyNumberFormat="1" applyFont="1" applyFill="1" applyBorder="1" applyAlignment="1" applyProtection="1">
      <alignment horizontal="center" vertical="center"/>
      <protection locked="0"/>
    </xf>
    <xf numFmtId="164" fontId="2" fillId="5" borderId="55" xfId="0" applyNumberFormat="1" applyFont="1" applyFill="1" applyBorder="1" applyAlignment="1">
      <alignment horizontal="center" vertical="center"/>
    </xf>
    <xf numFmtId="164" fontId="2" fillId="5" borderId="40" xfId="0" applyNumberFormat="1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165" fontId="2" fillId="7" borderId="20" xfId="1" applyNumberFormat="1" applyFont="1" applyFill="1" applyBorder="1" applyAlignment="1">
      <alignment horizontal="right" vertical="center"/>
    </xf>
    <xf numFmtId="165" fontId="2" fillId="7" borderId="32" xfId="1" applyNumberFormat="1" applyFont="1" applyFill="1" applyBorder="1" applyAlignment="1">
      <alignment horizontal="right" vertical="center"/>
    </xf>
    <xf numFmtId="165" fontId="2" fillId="7" borderId="35" xfId="1" applyNumberFormat="1" applyFont="1" applyFill="1" applyBorder="1" applyAlignment="1">
      <alignment horizontal="right" vertical="center"/>
    </xf>
    <xf numFmtId="165" fontId="2" fillId="7" borderId="30" xfId="1" applyNumberFormat="1" applyFont="1" applyFill="1" applyBorder="1" applyAlignment="1">
      <alignment horizontal="right" vertical="center"/>
    </xf>
    <xf numFmtId="44" fontId="2" fillId="5" borderId="55" xfId="1" applyFont="1" applyFill="1" applyBorder="1" applyAlignment="1">
      <alignment horizontal="center" vertical="center"/>
    </xf>
    <xf numFmtId="44" fontId="2" fillId="5" borderId="40" xfId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44" fontId="2" fillId="5" borderId="41" xfId="1" applyFont="1" applyFill="1" applyBorder="1" applyAlignment="1">
      <alignment horizontal="center" vertical="center"/>
    </xf>
    <xf numFmtId="44" fontId="2" fillId="5" borderId="51" xfId="1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left" vertical="center" wrapText="1"/>
    </xf>
    <xf numFmtId="0" fontId="2" fillId="7" borderId="26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left" vertical="center"/>
    </xf>
    <xf numFmtId="0" fontId="12" fillId="7" borderId="31" xfId="0" applyFont="1" applyFill="1" applyBorder="1" applyAlignment="1">
      <alignment horizontal="left" vertical="center"/>
    </xf>
    <xf numFmtId="0" fontId="12" fillId="7" borderId="59" xfId="0" applyFont="1" applyFill="1" applyBorder="1" applyAlignment="1">
      <alignment horizontal="left" vertical="center"/>
    </xf>
    <xf numFmtId="0" fontId="12" fillId="7" borderId="20" xfId="0" applyFont="1" applyFill="1" applyBorder="1" applyAlignment="1">
      <alignment horizontal="left" vertical="center"/>
    </xf>
    <xf numFmtId="0" fontId="12" fillId="7" borderId="28" xfId="0" applyFont="1" applyFill="1" applyBorder="1" applyAlignment="1">
      <alignment horizontal="left" vertical="center"/>
    </xf>
    <xf numFmtId="0" fontId="12" fillId="7" borderId="32" xfId="0" applyFont="1" applyFill="1" applyBorder="1" applyAlignment="1">
      <alignment horizontal="left" vertical="center"/>
    </xf>
    <xf numFmtId="0" fontId="12" fillId="7" borderId="35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40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 vertical="top" wrapText="1"/>
    </xf>
    <xf numFmtId="0" fontId="2" fillId="5" borderId="29" xfId="0" applyFont="1" applyFill="1" applyBorder="1" applyAlignment="1">
      <alignment horizontal="center" vertical="top" wrapText="1"/>
    </xf>
    <xf numFmtId="0" fontId="2" fillId="5" borderId="40" xfId="0" applyFont="1" applyFill="1" applyBorder="1" applyAlignment="1">
      <alignment horizontal="center" vertical="top" wrapText="1"/>
    </xf>
    <xf numFmtId="0" fontId="2" fillId="0" borderId="44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164" fontId="2" fillId="5" borderId="20" xfId="0" applyNumberFormat="1" applyFont="1" applyFill="1" applyBorder="1" applyAlignment="1">
      <alignment horizontal="center" vertical="center"/>
    </xf>
    <xf numFmtId="164" fontId="2" fillId="5" borderId="32" xfId="0" applyNumberFormat="1" applyFont="1" applyFill="1" applyBorder="1" applyAlignment="1">
      <alignment horizontal="center" vertical="center"/>
    </xf>
    <xf numFmtId="165" fontId="2" fillId="5" borderId="55" xfId="0" applyNumberFormat="1" applyFont="1" applyFill="1" applyBorder="1" applyAlignment="1">
      <alignment horizontal="right" vertical="center"/>
    </xf>
    <xf numFmtId="165" fontId="2" fillId="5" borderId="40" xfId="0" applyNumberFormat="1" applyFont="1" applyFill="1" applyBorder="1" applyAlignment="1">
      <alignment horizontal="right" vertical="center"/>
    </xf>
    <xf numFmtId="0" fontId="9" fillId="2" borderId="19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left" vertical="center"/>
    </xf>
    <xf numFmtId="0" fontId="18" fillId="7" borderId="10" xfId="0" applyFont="1" applyFill="1" applyBorder="1" applyAlignment="1">
      <alignment horizontal="left" vertical="center"/>
    </xf>
    <xf numFmtId="0" fontId="18" fillId="7" borderId="11" xfId="0" applyFont="1" applyFill="1" applyBorder="1" applyAlignment="1">
      <alignment horizontal="left" vertical="center"/>
    </xf>
    <xf numFmtId="166" fontId="2" fillId="5" borderId="35" xfId="0" applyNumberFormat="1" applyFont="1" applyFill="1" applyBorder="1" applyAlignment="1">
      <alignment horizontal="right" vertical="center"/>
    </xf>
    <xf numFmtId="166" fontId="2" fillId="5" borderId="30" xfId="0" applyNumberFormat="1" applyFont="1" applyFill="1" applyBorder="1" applyAlignment="1">
      <alignment horizontal="right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 wrapText="1"/>
    </xf>
    <xf numFmtId="0" fontId="2" fillId="7" borderId="40" xfId="0" applyFont="1" applyFill="1" applyBorder="1" applyAlignment="1">
      <alignment horizontal="center" vertical="center" wrapText="1"/>
    </xf>
    <xf numFmtId="0" fontId="2" fillId="7" borderId="56" xfId="0" applyFont="1" applyFill="1" applyBorder="1" applyAlignment="1">
      <alignment horizontal="center" vertical="center" wrapText="1"/>
    </xf>
    <xf numFmtId="0" fontId="2" fillId="7" borderId="47" xfId="0" applyFont="1" applyFill="1" applyBorder="1" applyAlignment="1">
      <alignment horizontal="center" vertical="center" wrapText="1"/>
    </xf>
    <xf numFmtId="164" fontId="2" fillId="7" borderId="20" xfId="0" applyNumberFormat="1" applyFont="1" applyFill="1" applyBorder="1" applyAlignment="1">
      <alignment horizontal="center" vertical="center"/>
    </xf>
    <xf numFmtId="164" fontId="2" fillId="7" borderId="32" xfId="0" applyNumberFormat="1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164" fontId="2" fillId="7" borderId="35" xfId="0" applyNumberFormat="1" applyFont="1" applyFill="1" applyBorder="1" applyAlignment="1">
      <alignment horizontal="center" vertical="center"/>
    </xf>
    <xf numFmtId="164" fontId="2" fillId="7" borderId="30" xfId="0" applyNumberFormat="1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59" xfId="0" applyFont="1" applyFill="1" applyBorder="1" applyAlignment="1">
      <alignment horizontal="center" vertical="center" wrapText="1"/>
    </xf>
  </cellXfs>
  <cellStyles count="4">
    <cellStyle name="Lien hypertexte" xfId="3" builtinId="8"/>
    <cellStyle name="Milliers 2" xfId="2" xr:uid="{00000000-0005-0000-0000-000001000000}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120649</xdr:colOff>
      <xdr:row>0</xdr:row>
      <xdr:rowOff>0</xdr:rowOff>
    </xdr:from>
    <xdr:to>
      <xdr:col>0</xdr:col>
      <xdr:colOff>1629833</xdr:colOff>
      <xdr:row>1</xdr:row>
      <xdr:rowOff>115942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49" y="0"/>
          <a:ext cx="1509184" cy="602775"/>
        </a:xfrm>
        <a:prstGeom prst="rect">
          <a:avLst/>
        </a:prstGeom>
      </xdr:spPr>
    </xdr:pic>
    <xdr:clientData/>
  </xdr:twoCellAnchor>
  <xdr:twoCellAnchor editAs="oneCell">
    <xdr:from>
      <xdr:col>9</xdr:col>
      <xdr:colOff>74083</xdr:colOff>
      <xdr:row>9</xdr:row>
      <xdr:rowOff>105835</xdr:rowOff>
    </xdr:from>
    <xdr:to>
      <xdr:col>17</xdr:col>
      <xdr:colOff>745315</xdr:colOff>
      <xdr:row>12</xdr:row>
      <xdr:rowOff>275168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8916" y="2338918"/>
          <a:ext cx="6767232" cy="952499"/>
        </a:xfrm>
        <a:prstGeom prst="rect">
          <a:avLst/>
        </a:prstGeom>
      </xdr:spPr>
    </xdr:pic>
    <xdr:clientData/>
  </xdr:twoCellAnchor>
  <xdr:twoCellAnchor editAs="oneCell">
    <xdr:from>
      <xdr:col>9</xdr:col>
      <xdr:colOff>74082</xdr:colOff>
      <xdr:row>12</xdr:row>
      <xdr:rowOff>267759</xdr:rowOff>
    </xdr:from>
    <xdr:to>
      <xdr:col>17</xdr:col>
      <xdr:colOff>746199</xdr:colOff>
      <xdr:row>15</xdr:row>
      <xdr:rowOff>122261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28915" y="3284009"/>
          <a:ext cx="6768117" cy="754086"/>
        </a:xfrm>
        <a:prstGeom prst="rect">
          <a:avLst/>
        </a:prstGeom>
      </xdr:spPr>
    </xdr:pic>
    <xdr:clientData/>
  </xdr:twoCellAnchor>
  <xdr:twoCellAnchor editAs="oneCell">
    <xdr:from>
      <xdr:col>9</xdr:col>
      <xdr:colOff>84667</xdr:colOff>
      <xdr:row>15</xdr:row>
      <xdr:rowOff>137583</xdr:rowOff>
    </xdr:from>
    <xdr:to>
      <xdr:col>17</xdr:col>
      <xdr:colOff>757132</xdr:colOff>
      <xdr:row>17</xdr:row>
      <xdr:rowOff>400806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673417" y="4127500"/>
          <a:ext cx="6768465" cy="7606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</xdr:row>
          <xdr:rowOff>19050</xdr:rowOff>
        </xdr:from>
        <xdr:to>
          <xdr:col>0</xdr:col>
          <xdr:colOff>200025</xdr:colOff>
          <xdr:row>27</xdr:row>
          <xdr:rowOff>209550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25</xdr:row>
          <xdr:rowOff>152400</xdr:rowOff>
        </xdr:from>
        <xdr:to>
          <xdr:col>0</xdr:col>
          <xdr:colOff>228600</xdr:colOff>
          <xdr:row>27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29</xdr:row>
          <xdr:rowOff>38100</xdr:rowOff>
        </xdr:from>
        <xdr:to>
          <xdr:col>0</xdr:col>
          <xdr:colOff>219075</xdr:colOff>
          <xdr:row>29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29</xdr:row>
          <xdr:rowOff>228600</xdr:rowOff>
        </xdr:from>
        <xdr:to>
          <xdr:col>0</xdr:col>
          <xdr:colOff>228600</xdr:colOff>
          <xdr:row>30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219075</xdr:rowOff>
        </xdr:from>
        <xdr:to>
          <xdr:col>0</xdr:col>
          <xdr:colOff>257175</xdr:colOff>
          <xdr:row>42</xdr:row>
          <xdr:rowOff>209550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9525</xdr:rowOff>
        </xdr:from>
        <xdr:to>
          <xdr:col>0</xdr:col>
          <xdr:colOff>209550</xdr:colOff>
          <xdr:row>43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200025</xdr:rowOff>
        </xdr:from>
        <xdr:to>
          <xdr:col>0</xdr:col>
          <xdr:colOff>247650</xdr:colOff>
          <xdr:row>45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45</xdr:row>
          <xdr:rowOff>0</xdr:rowOff>
        </xdr:from>
        <xdr:to>
          <xdr:col>0</xdr:col>
          <xdr:colOff>247650</xdr:colOff>
          <xdr:row>45</xdr:row>
          <xdr:rowOff>209550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19050</xdr:rowOff>
        </xdr:from>
        <xdr:to>
          <xdr:col>1</xdr:col>
          <xdr:colOff>1152525</xdr:colOff>
          <xdr:row>37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avoir engagé des frais de restauration dans d'autres conditions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33</xdr:row>
          <xdr:rowOff>76200</xdr:rowOff>
        </xdr:from>
        <xdr:to>
          <xdr:col>1</xdr:col>
          <xdr:colOff>1047750</xdr:colOff>
          <xdr:row>34</xdr:row>
          <xdr:rowOff>133350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m'être rendu dans un restaurant administratif ou assimilié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17</xdr:row>
          <xdr:rowOff>85725</xdr:rowOff>
        </xdr:from>
        <xdr:to>
          <xdr:col>6</xdr:col>
          <xdr:colOff>457200</xdr:colOff>
          <xdr:row>17</xdr:row>
          <xdr:rowOff>276225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Tarif  2ème classe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17</xdr:row>
          <xdr:rowOff>257175</xdr:rowOff>
        </xdr:from>
        <xdr:to>
          <xdr:col>6</xdr:col>
          <xdr:colOff>781050</xdr:colOff>
          <xdr:row>17</xdr:row>
          <xdr:rowOff>457200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Indemnités kilométriques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17</xdr:row>
          <xdr:rowOff>438150</xdr:rowOff>
        </xdr:from>
        <xdr:to>
          <xdr:col>6</xdr:col>
          <xdr:colOff>733425</xdr:colOff>
          <xdr:row>17</xdr:row>
          <xdr:rowOff>638175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Parking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17</xdr:row>
          <xdr:rowOff>600075</xdr:rowOff>
        </xdr:from>
        <xdr:to>
          <xdr:col>6</xdr:col>
          <xdr:colOff>57150</xdr:colOff>
          <xdr:row>17</xdr:row>
          <xdr:rowOff>800100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péage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28</xdr:row>
          <xdr:rowOff>19050</xdr:rowOff>
        </xdr:from>
        <xdr:to>
          <xdr:col>0</xdr:col>
          <xdr:colOff>228600</xdr:colOff>
          <xdr:row>28</xdr:row>
          <xdr:rowOff>219075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57</xdr:row>
          <xdr:rowOff>238125</xdr:rowOff>
        </xdr:from>
        <xdr:to>
          <xdr:col>4</xdr:col>
          <xdr:colOff>1238250</xdr:colOff>
          <xdr:row>59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Défavorable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57</xdr:row>
          <xdr:rowOff>238125</xdr:rowOff>
        </xdr:from>
        <xdr:to>
          <xdr:col>2</xdr:col>
          <xdr:colOff>819150</xdr:colOff>
          <xdr:row>59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Favorable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</xdr:row>
          <xdr:rowOff>9525</xdr:rowOff>
        </xdr:from>
        <xdr:to>
          <xdr:col>3</xdr:col>
          <xdr:colOff>95250</xdr:colOff>
          <xdr:row>1</xdr:row>
          <xdr:rowOff>200025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Sans frais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1</xdr:row>
          <xdr:rowOff>9525</xdr:rowOff>
        </xdr:from>
        <xdr:to>
          <xdr:col>4</xdr:col>
          <xdr:colOff>0</xdr:colOff>
          <xdr:row>1</xdr:row>
          <xdr:rowOff>209550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Avec Frais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</xdr:row>
          <xdr:rowOff>0</xdr:rowOff>
        </xdr:from>
        <xdr:to>
          <xdr:col>4</xdr:col>
          <xdr:colOff>1304925</xdr:colOff>
          <xdr:row>2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Demande d'avance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1676400</xdr:colOff>
          <xdr:row>0</xdr:row>
          <xdr:rowOff>0</xdr:rowOff>
        </xdr:from>
        <xdr:to>
          <xdr:col>2</xdr:col>
          <xdr:colOff>190500</xdr:colOff>
          <xdr:row>0</xdr:row>
          <xdr:rowOff>257175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1666875</xdr:colOff>
          <xdr:row>0</xdr:row>
          <xdr:rowOff>200025</xdr:rowOff>
        </xdr:from>
        <xdr:to>
          <xdr:col>2</xdr:col>
          <xdr:colOff>180975</xdr:colOff>
          <xdr:row>0</xdr:row>
          <xdr:rowOff>457200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46</xdr:row>
          <xdr:rowOff>0</xdr:rowOff>
        </xdr:from>
        <xdr:to>
          <xdr:col>0</xdr:col>
          <xdr:colOff>314325</xdr:colOff>
          <xdr:row>47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295275</xdr:colOff>
          <xdr:row>21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295275</xdr:colOff>
          <xdr:row>19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295275</xdr:colOff>
          <xdr:row>20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61</xdr:row>
          <xdr:rowOff>28575</xdr:rowOff>
        </xdr:from>
        <xdr:to>
          <xdr:col>2</xdr:col>
          <xdr:colOff>381000</xdr:colOff>
          <xdr:row>61</xdr:row>
          <xdr:rowOff>247650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61</xdr:row>
          <xdr:rowOff>0</xdr:rowOff>
        </xdr:from>
        <xdr:to>
          <xdr:col>3</xdr:col>
          <xdr:colOff>342900</xdr:colOff>
          <xdr:row>61</xdr:row>
          <xdr:rowOff>219075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61</xdr:row>
          <xdr:rowOff>190500</xdr:rowOff>
        </xdr:from>
        <xdr:to>
          <xdr:col>4</xdr:col>
          <xdr:colOff>409575</xdr:colOff>
          <xdr:row>61</xdr:row>
          <xdr:rowOff>409575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1076325</xdr:colOff>
          <xdr:row>61</xdr:row>
          <xdr:rowOff>180975</xdr:rowOff>
        </xdr:from>
        <xdr:to>
          <xdr:col>5</xdr:col>
          <xdr:colOff>47625</xdr:colOff>
          <xdr:row>61</xdr:row>
          <xdr:rowOff>400050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61</xdr:row>
          <xdr:rowOff>28575</xdr:rowOff>
        </xdr:from>
        <xdr:to>
          <xdr:col>6</xdr:col>
          <xdr:colOff>409575</xdr:colOff>
          <xdr:row>61</xdr:row>
          <xdr:rowOff>247650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61</xdr:row>
          <xdr:rowOff>371475</xdr:rowOff>
        </xdr:from>
        <xdr:to>
          <xdr:col>6</xdr:col>
          <xdr:colOff>419100</xdr:colOff>
          <xdr:row>61</xdr:row>
          <xdr:rowOff>590550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95250</xdr:rowOff>
        </xdr:from>
        <xdr:to>
          <xdr:col>0</xdr:col>
          <xdr:colOff>333375</xdr:colOff>
          <xdr:row>23</xdr:row>
          <xdr:rowOff>95250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19050</xdr:rowOff>
        </xdr:from>
        <xdr:to>
          <xdr:col>1</xdr:col>
          <xdr:colOff>1152525</xdr:colOff>
          <xdr:row>37</xdr:row>
          <xdr:rowOff>28575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avoir engagé des frais de restauration dans d'autres conditions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123825</xdr:rowOff>
        </xdr:from>
        <xdr:to>
          <xdr:col>1</xdr:col>
          <xdr:colOff>171450</xdr:colOff>
          <xdr:row>38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Repas gratuit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9" Type="http://schemas.openxmlformats.org/officeDocument/2006/relationships/ctrlProp" Target="../ctrlProps/ctrlProp34.xml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2" Type="http://schemas.openxmlformats.org/officeDocument/2006/relationships/hyperlink" Target="https://www.economie.gouv.fr/dgfip/taux_chancellerie_change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1" Type="http://schemas.openxmlformats.org/officeDocument/2006/relationships/hyperlink" Target="https://www.economie.gouv.fr/dgfip/mission_taux_chancellerie/frais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40" Type="http://schemas.openxmlformats.org/officeDocument/2006/relationships/ctrlProp" Target="../ctrlProps/ctrlProp35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J62"/>
  <sheetViews>
    <sheetView showGridLines="0" tabSelected="1" topLeftCell="A18" zoomScale="90" zoomScaleNormal="90" workbookViewId="0">
      <selection activeCell="I35" sqref="I35"/>
    </sheetView>
  </sheetViews>
  <sheetFormatPr baseColWidth="10" defaultRowHeight="14.25" x14ac:dyDescent="0.2"/>
  <cols>
    <col min="1" max="1" width="25.28515625" style="1" customWidth="1"/>
    <col min="2" max="2" width="25.5703125" style="1" customWidth="1"/>
    <col min="3" max="3" width="18.28515625" style="1" customWidth="1"/>
    <col min="4" max="4" width="19.42578125" style="1" customWidth="1"/>
    <col min="5" max="5" width="20.28515625" style="1" customWidth="1"/>
    <col min="6" max="6" width="11.140625" style="1" customWidth="1"/>
    <col min="7" max="7" width="34.5703125" style="1" customWidth="1"/>
    <col min="8" max="8" width="9.5703125" style="1" customWidth="1"/>
    <col min="9" max="16384" width="11.42578125" style="1"/>
  </cols>
  <sheetData>
    <row r="1" spans="1:7" s="2" customFormat="1" ht="38.25" customHeight="1" x14ac:dyDescent="0.25">
      <c r="A1" s="71"/>
      <c r="B1" s="71"/>
      <c r="C1" s="169" t="s">
        <v>80</v>
      </c>
      <c r="D1" s="169"/>
      <c r="E1" s="169"/>
      <c r="F1" s="169"/>
      <c r="G1" s="169"/>
    </row>
    <row r="2" spans="1:7" s="2" customFormat="1" ht="17.25" customHeight="1" x14ac:dyDescent="0.25">
      <c r="A2" s="72"/>
      <c r="B2" s="72"/>
      <c r="C2" s="52"/>
      <c r="D2" s="25"/>
      <c r="E2" s="25"/>
      <c r="F2" s="170"/>
      <c r="G2" s="72"/>
    </row>
    <row r="3" spans="1:7" s="2" customFormat="1" ht="16.5" customHeight="1" x14ac:dyDescent="0.25">
      <c r="A3" s="56" t="s">
        <v>16</v>
      </c>
      <c r="B3" s="57"/>
      <c r="C3" s="57" t="s">
        <v>17</v>
      </c>
      <c r="D3" s="57"/>
      <c r="E3" s="176" t="s">
        <v>39</v>
      </c>
      <c r="F3" s="177"/>
      <c r="G3" s="178"/>
    </row>
    <row r="4" spans="1:7" s="2" customFormat="1" ht="16.5" customHeight="1" x14ac:dyDescent="0.25">
      <c r="A4" s="56" t="s">
        <v>38</v>
      </c>
      <c r="B4" s="58"/>
      <c r="C4" s="57" t="s">
        <v>18</v>
      </c>
      <c r="D4" s="58"/>
      <c r="E4" s="179" t="s">
        <v>19</v>
      </c>
      <c r="F4" s="180"/>
      <c r="G4" s="181"/>
    </row>
    <row r="5" spans="1:7" s="2" customFormat="1" ht="16.5" customHeight="1" thickBot="1" x14ac:dyDescent="0.3">
      <c r="A5" s="56" t="s">
        <v>40</v>
      </c>
      <c r="B5" s="57"/>
      <c r="C5" s="58"/>
      <c r="D5" s="57"/>
      <c r="E5" s="182"/>
      <c r="F5" s="183"/>
      <c r="G5" s="184"/>
    </row>
    <row r="6" spans="1:7" s="4" customFormat="1" ht="18" customHeight="1" thickBot="1" x14ac:dyDescent="0.3">
      <c r="A6" s="43" t="s">
        <v>10</v>
      </c>
      <c r="B6" s="44"/>
      <c r="C6" s="44"/>
      <c r="D6" s="44"/>
      <c r="E6" s="44"/>
      <c r="F6" s="171"/>
      <c r="G6" s="123"/>
    </row>
    <row r="7" spans="1:7" s="4" customFormat="1" ht="18.75" customHeight="1" x14ac:dyDescent="0.25">
      <c r="A7" s="59" t="s">
        <v>1</v>
      </c>
      <c r="B7" s="90"/>
      <c r="C7" s="90"/>
      <c r="D7" s="11" t="s">
        <v>15</v>
      </c>
      <c r="E7" s="47"/>
      <c r="F7" s="172"/>
      <c r="G7" s="173"/>
    </row>
    <row r="8" spans="1:7" s="4" customFormat="1" ht="18.75" customHeight="1" x14ac:dyDescent="0.25">
      <c r="A8" s="60" t="s">
        <v>41</v>
      </c>
      <c r="B8" s="45"/>
      <c r="C8" s="46"/>
      <c r="D8" s="46"/>
      <c r="E8" s="46"/>
      <c r="F8" s="174"/>
      <c r="G8" s="175"/>
    </row>
    <row r="9" spans="1:7" s="4" customFormat="1" ht="18.75" customHeight="1" thickBot="1" x14ac:dyDescent="0.3">
      <c r="A9" s="61" t="s">
        <v>42</v>
      </c>
      <c r="B9" s="48"/>
      <c r="C9" s="49"/>
      <c r="D9" s="49"/>
      <c r="E9" s="49"/>
      <c r="F9" s="216"/>
      <c r="G9" s="217"/>
    </row>
    <row r="10" spans="1:7" s="4" customFormat="1" ht="13.5" customHeight="1" x14ac:dyDescent="0.25">
      <c r="A10" s="165" t="s">
        <v>0</v>
      </c>
      <c r="B10" s="166"/>
      <c r="C10" s="166"/>
      <c r="D10" s="166"/>
      <c r="E10" s="166"/>
      <c r="F10" s="166"/>
      <c r="G10" s="198"/>
    </row>
    <row r="11" spans="1:7" s="4" customFormat="1" ht="36" customHeight="1" thickBot="1" x14ac:dyDescent="0.3">
      <c r="A11" s="221"/>
      <c r="B11" s="222"/>
      <c r="C11" s="222"/>
      <c r="D11" s="222"/>
      <c r="E11" s="222"/>
      <c r="F11" s="222"/>
      <c r="G11" s="223"/>
    </row>
    <row r="12" spans="1:7" s="4" customFormat="1" ht="12.75" customHeight="1" x14ac:dyDescent="0.25">
      <c r="A12" s="224" t="s">
        <v>9</v>
      </c>
      <c r="B12" s="139"/>
      <c r="C12" s="139"/>
      <c r="D12" s="139"/>
      <c r="E12" s="139"/>
      <c r="F12" s="139"/>
      <c r="G12" s="139"/>
    </row>
    <row r="13" spans="1:7" s="4" customFormat="1" ht="33.75" customHeight="1" x14ac:dyDescent="0.25">
      <c r="A13" s="91" t="s">
        <v>61</v>
      </c>
      <c r="B13" s="92"/>
      <c r="C13" s="93"/>
      <c r="D13" s="13" t="s">
        <v>5</v>
      </c>
      <c r="E13" s="13" t="s">
        <v>6</v>
      </c>
      <c r="F13" s="225" t="s">
        <v>4</v>
      </c>
      <c r="G13" s="226"/>
    </row>
    <row r="14" spans="1:7" s="4" customFormat="1" ht="18" customHeight="1" x14ac:dyDescent="0.25">
      <c r="A14" s="82"/>
      <c r="B14" s="83"/>
      <c r="C14" s="84"/>
      <c r="D14" s="26"/>
      <c r="E14" s="27"/>
      <c r="F14" s="206"/>
      <c r="G14" s="207"/>
    </row>
    <row r="15" spans="1:7" s="4" customFormat="1" ht="18" customHeight="1" x14ac:dyDescent="0.25">
      <c r="A15" s="82"/>
      <c r="B15" s="83"/>
      <c r="C15" s="84"/>
      <c r="D15" s="27"/>
      <c r="E15" s="27"/>
      <c r="F15" s="206"/>
      <c r="G15" s="207"/>
    </row>
    <row r="16" spans="1:7" s="4" customFormat="1" ht="18" customHeight="1" x14ac:dyDescent="0.25">
      <c r="A16" s="28"/>
      <c r="B16" s="29"/>
      <c r="C16" s="30"/>
      <c r="D16" s="27"/>
      <c r="E16" s="27"/>
      <c r="F16" s="206"/>
      <c r="G16" s="207"/>
    </row>
    <row r="17" spans="1:7" s="4" customFormat="1" ht="21" customHeight="1" thickBot="1" x14ac:dyDescent="0.3">
      <c r="A17" s="31"/>
      <c r="B17" s="32"/>
      <c r="C17" s="33"/>
      <c r="D17" s="34"/>
      <c r="E17" s="34"/>
      <c r="F17" s="208"/>
      <c r="G17" s="209"/>
    </row>
    <row r="18" spans="1:7" s="4" customFormat="1" ht="65.25" customHeight="1" thickBot="1" x14ac:dyDescent="0.3">
      <c r="A18" s="87" t="s">
        <v>88</v>
      </c>
      <c r="B18" s="88"/>
      <c r="C18" s="88"/>
      <c r="D18" s="88"/>
      <c r="E18" s="89"/>
      <c r="F18" s="210" t="s">
        <v>50</v>
      </c>
      <c r="G18" s="211"/>
    </row>
    <row r="19" spans="1:7" s="4" customFormat="1" ht="18" customHeight="1" x14ac:dyDescent="0.25">
      <c r="A19" s="15" t="s">
        <v>73</v>
      </c>
      <c r="B19" s="85" t="s">
        <v>46</v>
      </c>
      <c r="C19" s="85"/>
      <c r="D19" s="35" t="s">
        <v>45</v>
      </c>
      <c r="E19" s="13" t="s">
        <v>59</v>
      </c>
      <c r="F19" s="212"/>
      <c r="G19" s="213"/>
    </row>
    <row r="20" spans="1:7" s="4" customFormat="1" ht="18" customHeight="1" x14ac:dyDescent="0.25">
      <c r="A20" s="12" t="s">
        <v>72</v>
      </c>
      <c r="B20" s="86" t="s">
        <v>46</v>
      </c>
      <c r="C20" s="86"/>
      <c r="D20" s="36" t="s">
        <v>45</v>
      </c>
      <c r="E20" s="10" t="s">
        <v>59</v>
      </c>
      <c r="F20" s="214"/>
      <c r="G20" s="215"/>
    </row>
    <row r="21" spans="1:7" s="4" customFormat="1" ht="18" customHeight="1" thickBot="1" x14ac:dyDescent="0.3">
      <c r="A21" s="23" t="s">
        <v>70</v>
      </c>
      <c r="B21" s="76" t="s">
        <v>71</v>
      </c>
      <c r="C21" s="77"/>
      <c r="D21" s="37"/>
      <c r="E21" s="24"/>
      <c r="F21" s="218"/>
      <c r="G21" s="219"/>
    </row>
    <row r="22" spans="1:7" s="4" customFormat="1" ht="15.75" customHeight="1" thickBot="1" x14ac:dyDescent="0.3">
      <c r="A22" s="137" t="s">
        <v>79</v>
      </c>
      <c r="B22" s="138"/>
      <c r="C22" s="138"/>
      <c r="D22" s="138"/>
      <c r="E22" s="138"/>
      <c r="F22" s="138"/>
      <c r="G22" s="220"/>
    </row>
    <row r="23" spans="1:7" s="4" customFormat="1" ht="18" customHeight="1" x14ac:dyDescent="0.25">
      <c r="A23" s="94" t="s">
        <v>47</v>
      </c>
      <c r="B23" s="14" t="s">
        <v>57</v>
      </c>
      <c r="C23" s="35"/>
      <c r="D23" s="14" t="s">
        <v>48</v>
      </c>
      <c r="E23" s="35"/>
      <c r="F23" s="124"/>
      <c r="G23" s="125"/>
    </row>
    <row r="24" spans="1:7" s="4" customFormat="1" ht="18" customHeight="1" thickBot="1" x14ac:dyDescent="0.3">
      <c r="A24" s="94"/>
      <c r="B24" s="16" t="s">
        <v>58</v>
      </c>
      <c r="C24" s="34"/>
      <c r="D24" s="22" t="s">
        <v>49</v>
      </c>
      <c r="E24" s="38"/>
      <c r="F24" s="204">
        <f>C24*E24</f>
        <v>0</v>
      </c>
      <c r="G24" s="205"/>
    </row>
    <row r="25" spans="1:7" s="4" customFormat="1" ht="15.75" thickBot="1" x14ac:dyDescent="0.3">
      <c r="A25" s="116" t="s">
        <v>8</v>
      </c>
      <c r="B25" s="117"/>
      <c r="C25" s="117"/>
      <c r="D25" s="117"/>
      <c r="E25" s="117"/>
      <c r="F25" s="147">
        <f>F19+F20+F21+F24</f>
        <v>0</v>
      </c>
      <c r="G25" s="148"/>
    </row>
    <row r="26" spans="1:7" s="2" customFormat="1" x14ac:dyDescent="0.25">
      <c r="A26" s="78" t="s">
        <v>52</v>
      </c>
      <c r="B26" s="79"/>
      <c r="C26" s="41" t="s">
        <v>55</v>
      </c>
      <c r="D26" s="41" t="s">
        <v>53</v>
      </c>
      <c r="E26" s="41" t="s">
        <v>54</v>
      </c>
      <c r="F26" s="124"/>
      <c r="G26" s="125"/>
    </row>
    <row r="27" spans="1:7" s="4" customFormat="1" ht="14.25" customHeight="1" x14ac:dyDescent="0.25">
      <c r="A27" s="80" t="s">
        <v>74</v>
      </c>
      <c r="B27" s="81"/>
      <c r="C27" s="27"/>
      <c r="D27" s="40"/>
      <c r="E27" s="27"/>
      <c r="F27" s="159">
        <f>D27*E27</f>
        <v>0</v>
      </c>
      <c r="G27" s="160"/>
    </row>
    <row r="28" spans="1:7" s="4" customFormat="1" ht="18" customHeight="1" x14ac:dyDescent="0.25">
      <c r="A28" s="80" t="s">
        <v>75</v>
      </c>
      <c r="B28" s="81"/>
      <c r="C28" s="27"/>
      <c r="D28" s="40"/>
      <c r="E28" s="27"/>
      <c r="F28" s="159">
        <f t="shared" ref="F28:F31" si="0">D28*E28</f>
        <v>0</v>
      </c>
      <c r="G28" s="160"/>
    </row>
    <row r="29" spans="1:7" s="4" customFormat="1" ht="18" customHeight="1" x14ac:dyDescent="0.25">
      <c r="A29" s="80" t="s">
        <v>76</v>
      </c>
      <c r="B29" s="81"/>
      <c r="C29" s="27"/>
      <c r="D29" s="40"/>
      <c r="E29" s="27"/>
      <c r="F29" s="159">
        <f t="shared" si="0"/>
        <v>0</v>
      </c>
      <c r="G29" s="160"/>
    </row>
    <row r="30" spans="1:7" s="4" customFormat="1" ht="18" customHeight="1" x14ac:dyDescent="0.25">
      <c r="A30" s="80" t="s">
        <v>77</v>
      </c>
      <c r="B30" s="81"/>
      <c r="C30" s="27"/>
      <c r="D30" s="40"/>
      <c r="E30" s="27"/>
      <c r="F30" s="159">
        <f t="shared" si="0"/>
        <v>0</v>
      </c>
      <c r="G30" s="160"/>
    </row>
    <row r="31" spans="1:7" s="4" customFormat="1" ht="18" customHeight="1" thickBot="1" x14ac:dyDescent="0.3">
      <c r="A31" s="103" t="s">
        <v>78</v>
      </c>
      <c r="B31" s="104"/>
      <c r="C31" s="39"/>
      <c r="D31" s="38"/>
      <c r="E31" s="34"/>
      <c r="F31" s="161">
        <f t="shared" si="0"/>
        <v>0</v>
      </c>
      <c r="G31" s="162"/>
    </row>
    <row r="32" spans="1:7" s="4" customFormat="1" ht="18" customHeight="1" thickBot="1" x14ac:dyDescent="0.3">
      <c r="A32" s="116" t="s">
        <v>3</v>
      </c>
      <c r="B32" s="117"/>
      <c r="C32" s="117"/>
      <c r="D32" s="117"/>
      <c r="E32" s="117"/>
      <c r="F32" s="163">
        <f>SUM(F27:F31)</f>
        <v>0</v>
      </c>
      <c r="G32" s="164"/>
    </row>
    <row r="33" spans="1:10" s="4" customFormat="1" ht="15" x14ac:dyDescent="0.25">
      <c r="A33" s="165" t="s">
        <v>60</v>
      </c>
      <c r="B33" s="166"/>
      <c r="C33" s="166"/>
      <c r="D33" s="166"/>
      <c r="E33" s="166"/>
      <c r="F33" s="166"/>
      <c r="G33" s="166"/>
    </row>
    <row r="34" spans="1:10" s="4" customFormat="1" ht="13.5" customHeight="1" x14ac:dyDescent="0.25">
      <c r="A34" s="131"/>
      <c r="B34" s="132"/>
      <c r="C34" s="21" t="s">
        <v>2</v>
      </c>
      <c r="D34" s="157" t="s">
        <v>12</v>
      </c>
      <c r="E34" s="158"/>
      <c r="F34" s="167">
        <f>C35*10</f>
        <v>0</v>
      </c>
      <c r="G34" s="168"/>
    </row>
    <row r="35" spans="1:10" s="4" customFormat="1" ht="13.5" customHeight="1" x14ac:dyDescent="0.25">
      <c r="A35" s="133"/>
      <c r="B35" s="134"/>
      <c r="C35" s="40"/>
      <c r="D35" s="155"/>
      <c r="E35" s="156"/>
      <c r="F35" s="69"/>
      <c r="G35" s="70"/>
    </row>
    <row r="36" spans="1:10" s="4" customFormat="1" ht="14.1" customHeight="1" x14ac:dyDescent="0.25">
      <c r="A36" s="64"/>
      <c r="B36" s="65"/>
      <c r="C36" s="16" t="s">
        <v>2</v>
      </c>
      <c r="D36" s="153" t="s">
        <v>13</v>
      </c>
      <c r="E36" s="154"/>
      <c r="F36" s="67">
        <f>C37*20</f>
        <v>0</v>
      </c>
      <c r="G36" s="68"/>
    </row>
    <row r="37" spans="1:10" s="4" customFormat="1" ht="14.1" customHeight="1" x14ac:dyDescent="0.25">
      <c r="A37" s="62"/>
      <c r="B37" s="63"/>
      <c r="C37" s="40"/>
      <c r="D37" s="155"/>
      <c r="E37" s="156"/>
      <c r="F37" s="69"/>
      <c r="G37" s="70"/>
    </row>
    <row r="38" spans="1:10" s="4" customFormat="1" ht="23.25" customHeight="1" x14ac:dyDescent="0.25">
      <c r="A38" s="149"/>
      <c r="B38" s="150"/>
      <c r="C38" s="66" t="s">
        <v>2</v>
      </c>
      <c r="D38" s="153" t="s">
        <v>90</v>
      </c>
      <c r="E38" s="154"/>
      <c r="F38" s="67">
        <f>C39*20</f>
        <v>0</v>
      </c>
      <c r="G38" s="68"/>
    </row>
    <row r="39" spans="1:10" s="4" customFormat="1" ht="17.25" customHeight="1" x14ac:dyDescent="0.25">
      <c r="A39" s="151"/>
      <c r="B39" s="152"/>
      <c r="C39" s="66"/>
      <c r="D39" s="155"/>
      <c r="E39" s="156"/>
      <c r="F39" s="69"/>
      <c r="G39" s="70"/>
    </row>
    <row r="40" spans="1:10" s="4" customFormat="1" ht="18" customHeight="1" thickBot="1" x14ac:dyDescent="0.3">
      <c r="A40" s="118" t="s">
        <v>3</v>
      </c>
      <c r="B40" s="119"/>
      <c r="C40" s="119"/>
      <c r="D40" s="119"/>
      <c r="E40" s="120"/>
      <c r="F40" s="135">
        <f>F34+F36</f>
        <v>0</v>
      </c>
      <c r="G40" s="136"/>
    </row>
    <row r="41" spans="1:10" s="4" customFormat="1" ht="40.5" customHeight="1" thickBot="1" x14ac:dyDescent="0.3">
      <c r="A41" s="137" t="s">
        <v>14</v>
      </c>
      <c r="B41" s="138"/>
      <c r="C41" s="138"/>
      <c r="D41" s="138"/>
      <c r="E41" s="138"/>
      <c r="F41" s="139"/>
      <c r="G41" s="140"/>
    </row>
    <row r="42" spans="1:10" s="4" customFormat="1" ht="18" customHeight="1" x14ac:dyDescent="0.25">
      <c r="A42" s="73" t="s">
        <v>37</v>
      </c>
      <c r="B42" s="74"/>
      <c r="C42" s="75"/>
      <c r="D42" s="17" t="s">
        <v>65</v>
      </c>
      <c r="E42" s="41" t="s">
        <v>51</v>
      </c>
      <c r="F42" s="141"/>
      <c r="G42" s="142"/>
      <c r="H42" s="18"/>
      <c r="I42" s="18"/>
    </row>
    <row r="43" spans="1:10" s="4" customFormat="1" ht="18" customHeight="1" x14ac:dyDescent="0.25">
      <c r="A43" s="105" t="s">
        <v>69</v>
      </c>
      <c r="B43" s="106"/>
      <c r="C43" s="106"/>
      <c r="D43" s="19">
        <v>150</v>
      </c>
      <c r="E43" s="40"/>
      <c r="F43" s="143">
        <f>E43*150</f>
        <v>0</v>
      </c>
      <c r="G43" s="144"/>
      <c r="H43" s="18"/>
      <c r="I43" s="18"/>
      <c r="J43" s="18"/>
    </row>
    <row r="44" spans="1:10" s="4" customFormat="1" ht="18" customHeight="1" x14ac:dyDescent="0.25">
      <c r="A44" s="105" t="s">
        <v>68</v>
      </c>
      <c r="B44" s="106"/>
      <c r="C44" s="106"/>
      <c r="D44" s="19">
        <v>140</v>
      </c>
      <c r="E44" s="40"/>
      <c r="F44" s="143">
        <f>E44*140</f>
        <v>0</v>
      </c>
      <c r="G44" s="144"/>
      <c r="H44" s="18"/>
      <c r="I44" s="18"/>
      <c r="J44" s="18"/>
    </row>
    <row r="45" spans="1:10" s="4" customFormat="1" ht="18" customHeight="1" x14ac:dyDescent="0.25">
      <c r="A45" s="105" t="s">
        <v>67</v>
      </c>
      <c r="B45" s="106"/>
      <c r="C45" s="106"/>
      <c r="D45" s="19">
        <v>120</v>
      </c>
      <c r="E45" s="40"/>
      <c r="F45" s="143">
        <f>E45*120</f>
        <v>0</v>
      </c>
      <c r="G45" s="144"/>
    </row>
    <row r="46" spans="1:10" s="4" customFormat="1" ht="18" customHeight="1" x14ac:dyDescent="0.25">
      <c r="A46" s="105" t="s">
        <v>66</v>
      </c>
      <c r="B46" s="106"/>
      <c r="C46" s="106"/>
      <c r="D46" s="19">
        <v>90</v>
      </c>
      <c r="E46" s="40"/>
      <c r="F46" s="143">
        <f>E46*90</f>
        <v>0</v>
      </c>
      <c r="G46" s="144"/>
    </row>
    <row r="47" spans="1:10" s="4" customFormat="1" ht="17.25" customHeight="1" thickBot="1" x14ac:dyDescent="0.3">
      <c r="A47" s="53" t="s">
        <v>62</v>
      </c>
      <c r="B47" s="54"/>
      <c r="C47" s="55" t="s">
        <v>63</v>
      </c>
      <c r="D47" s="20" t="s">
        <v>64</v>
      </c>
      <c r="E47" s="42"/>
      <c r="F47" s="145"/>
      <c r="G47" s="146"/>
    </row>
    <row r="48" spans="1:10" s="4" customFormat="1" ht="18" customHeight="1" thickBot="1" x14ac:dyDescent="0.3">
      <c r="A48" s="128" t="s">
        <v>3</v>
      </c>
      <c r="B48" s="129"/>
      <c r="C48" s="129"/>
      <c r="D48" s="129"/>
      <c r="E48" s="130"/>
      <c r="F48" s="147">
        <f>F43+F44+F45+F46</f>
        <v>0</v>
      </c>
      <c r="G48" s="148"/>
    </row>
    <row r="49" spans="1:7" s="4" customFormat="1" ht="17.25" customHeight="1" thickBot="1" x14ac:dyDescent="0.3">
      <c r="A49" s="121" t="s">
        <v>7</v>
      </c>
      <c r="B49" s="122"/>
      <c r="C49" s="122"/>
      <c r="D49" s="122"/>
      <c r="E49" s="122"/>
      <c r="F49" s="122"/>
      <c r="G49" s="123"/>
    </row>
    <row r="50" spans="1:7" s="4" customFormat="1" ht="15" customHeight="1" x14ac:dyDescent="0.25">
      <c r="A50" s="126"/>
      <c r="B50" s="127"/>
      <c r="C50" s="127"/>
      <c r="D50" s="127"/>
      <c r="E50" s="127"/>
      <c r="F50" s="124"/>
      <c r="G50" s="125"/>
    </row>
    <row r="51" spans="1:7" s="4" customFormat="1" ht="15" customHeight="1" x14ac:dyDescent="0.25">
      <c r="A51" s="199"/>
      <c r="B51" s="200"/>
      <c r="C51" s="200"/>
      <c r="D51" s="200"/>
      <c r="E51" s="200"/>
      <c r="F51" s="194"/>
      <c r="G51" s="195"/>
    </row>
    <row r="52" spans="1:7" s="4" customFormat="1" ht="15" customHeight="1" x14ac:dyDescent="0.25">
      <c r="A52" s="107"/>
      <c r="B52" s="108"/>
      <c r="C52" s="108"/>
      <c r="D52" s="108"/>
      <c r="E52" s="109"/>
      <c r="F52" s="194"/>
      <c r="G52" s="195"/>
    </row>
    <row r="53" spans="1:7" s="4" customFormat="1" ht="15.75" customHeight="1" thickBot="1" x14ac:dyDescent="0.3">
      <c r="A53" s="110" t="s">
        <v>3</v>
      </c>
      <c r="B53" s="111"/>
      <c r="C53" s="111"/>
      <c r="D53" s="111"/>
      <c r="E53" s="112"/>
      <c r="F53" s="135">
        <f>F49+F50+F51+F52</f>
        <v>0</v>
      </c>
      <c r="G53" s="136"/>
    </row>
    <row r="54" spans="1:7" s="4" customFormat="1" ht="21" customHeight="1" thickBot="1" x14ac:dyDescent="0.3">
      <c r="A54" s="113" t="s">
        <v>36</v>
      </c>
      <c r="B54" s="114"/>
      <c r="C54" s="114"/>
      <c r="D54" s="114"/>
      <c r="E54" s="115"/>
      <c r="F54" s="196">
        <f>F53+F48+F40+F32+F25</f>
        <v>0</v>
      </c>
      <c r="G54" s="197"/>
    </row>
    <row r="55" spans="1:7" s="4" customFormat="1" ht="20.25" customHeight="1" x14ac:dyDescent="0.25">
      <c r="A55" s="165" t="s">
        <v>11</v>
      </c>
      <c r="B55" s="166"/>
      <c r="C55" s="166"/>
      <c r="D55" s="166"/>
      <c r="E55" s="166"/>
      <c r="F55" s="166"/>
      <c r="G55" s="198"/>
    </row>
    <row r="56" spans="1:7" s="4" customFormat="1" ht="36.75" customHeight="1" thickBot="1" x14ac:dyDescent="0.3">
      <c r="A56" s="201" t="s">
        <v>89</v>
      </c>
      <c r="B56" s="202"/>
      <c r="C56" s="202"/>
      <c r="D56" s="202"/>
      <c r="E56" s="202"/>
      <c r="F56" s="202"/>
      <c r="G56" s="203"/>
    </row>
    <row r="57" spans="1:7" s="4" customFormat="1" ht="15.75" thickBot="1" x14ac:dyDescent="0.3">
      <c r="A57" s="121" t="s">
        <v>20</v>
      </c>
      <c r="B57" s="122"/>
      <c r="C57" s="122"/>
      <c r="D57" s="122"/>
      <c r="E57" s="122"/>
      <c r="F57" s="122"/>
      <c r="G57" s="123"/>
    </row>
    <row r="58" spans="1:7" s="4" customFormat="1" ht="15" customHeight="1" thickBot="1" x14ac:dyDescent="0.25">
      <c r="A58" s="185" t="s">
        <v>21</v>
      </c>
      <c r="B58" s="186"/>
      <c r="C58" s="186"/>
      <c r="D58" s="186"/>
      <c r="E58" s="186"/>
      <c r="F58" s="186"/>
      <c r="G58" s="187"/>
    </row>
    <row r="59" spans="1:7" s="4" customFormat="1" ht="16.5" customHeight="1" thickBot="1" x14ac:dyDescent="0.3">
      <c r="A59" s="188" t="s">
        <v>37</v>
      </c>
      <c r="B59" s="189"/>
      <c r="C59" s="189"/>
      <c r="D59" s="189"/>
      <c r="E59" s="189"/>
      <c r="F59" s="189"/>
      <c r="G59" s="190"/>
    </row>
    <row r="60" spans="1:7" ht="42.75" customHeight="1" thickBot="1" x14ac:dyDescent="0.25">
      <c r="A60" s="191" t="s">
        <v>22</v>
      </c>
      <c r="B60" s="192"/>
      <c r="C60" s="192"/>
      <c r="D60" s="192"/>
      <c r="E60" s="192"/>
      <c r="F60" s="192"/>
      <c r="G60" s="193"/>
    </row>
    <row r="61" spans="1:7" ht="13.5" customHeight="1" x14ac:dyDescent="0.25">
      <c r="A61" s="95" t="s">
        <v>81</v>
      </c>
      <c r="B61" s="96"/>
      <c r="C61" s="99" t="s">
        <v>83</v>
      </c>
      <c r="D61" s="100"/>
      <c r="E61" s="99" t="s">
        <v>84</v>
      </c>
      <c r="F61" s="100"/>
      <c r="G61" s="50" t="s">
        <v>82</v>
      </c>
    </row>
    <row r="62" spans="1:7" s="3" customFormat="1" ht="123.75" customHeight="1" thickBot="1" x14ac:dyDescent="0.3">
      <c r="A62" s="97"/>
      <c r="B62" s="98"/>
      <c r="C62" s="101"/>
      <c r="D62" s="102"/>
      <c r="E62" s="101"/>
      <c r="F62" s="102"/>
      <c r="G62" s="51" t="s">
        <v>85</v>
      </c>
    </row>
  </sheetData>
  <mergeCells count="95">
    <mergeCell ref="F9:G9"/>
    <mergeCell ref="A10:G10"/>
    <mergeCell ref="F21:G21"/>
    <mergeCell ref="A22:G22"/>
    <mergeCell ref="F23:G23"/>
    <mergeCell ref="A11:G11"/>
    <mergeCell ref="A12:G12"/>
    <mergeCell ref="F13:G13"/>
    <mergeCell ref="F14:G14"/>
    <mergeCell ref="F15:G15"/>
    <mergeCell ref="F24:G24"/>
    <mergeCell ref="F16:G16"/>
    <mergeCell ref="F17:G17"/>
    <mergeCell ref="F18:G18"/>
    <mergeCell ref="F19:G19"/>
    <mergeCell ref="F20:G20"/>
    <mergeCell ref="A58:G58"/>
    <mergeCell ref="A59:G59"/>
    <mergeCell ref="A60:G60"/>
    <mergeCell ref="F51:G51"/>
    <mergeCell ref="F52:G52"/>
    <mergeCell ref="F53:G53"/>
    <mergeCell ref="F54:G54"/>
    <mergeCell ref="A55:G55"/>
    <mergeCell ref="A51:E51"/>
    <mergeCell ref="A56:G56"/>
    <mergeCell ref="A57:G57"/>
    <mergeCell ref="C1:G1"/>
    <mergeCell ref="F2:G2"/>
    <mergeCell ref="F6:G6"/>
    <mergeCell ref="F7:G7"/>
    <mergeCell ref="F8:G8"/>
    <mergeCell ref="E3:G3"/>
    <mergeCell ref="E4:G4"/>
    <mergeCell ref="E5:G5"/>
    <mergeCell ref="A25:E25"/>
    <mergeCell ref="D34:E35"/>
    <mergeCell ref="D36:E37"/>
    <mergeCell ref="F25:G25"/>
    <mergeCell ref="F26:G26"/>
    <mergeCell ref="F27:G27"/>
    <mergeCell ref="F28:G28"/>
    <mergeCell ref="F29:G29"/>
    <mergeCell ref="F30:G30"/>
    <mergeCell ref="F31:G31"/>
    <mergeCell ref="F32:G32"/>
    <mergeCell ref="A33:G33"/>
    <mergeCell ref="F34:G35"/>
    <mergeCell ref="F36:G37"/>
    <mergeCell ref="A46:C46"/>
    <mergeCell ref="A48:E48"/>
    <mergeCell ref="A34:B35"/>
    <mergeCell ref="F40:G40"/>
    <mergeCell ref="A41:G41"/>
    <mergeCell ref="F42:G42"/>
    <mergeCell ref="F43:G43"/>
    <mergeCell ref="F44:G44"/>
    <mergeCell ref="F45:G45"/>
    <mergeCell ref="F46:G46"/>
    <mergeCell ref="F47:G47"/>
    <mergeCell ref="F48:G48"/>
    <mergeCell ref="A38:B39"/>
    <mergeCell ref="D38:E39"/>
    <mergeCell ref="A23:A24"/>
    <mergeCell ref="A61:B62"/>
    <mergeCell ref="C61:D62"/>
    <mergeCell ref="E61:F62"/>
    <mergeCell ref="A31:B31"/>
    <mergeCell ref="A43:C43"/>
    <mergeCell ref="A44:C44"/>
    <mergeCell ref="A45:C45"/>
    <mergeCell ref="A52:E52"/>
    <mergeCell ref="A53:E53"/>
    <mergeCell ref="A54:E54"/>
    <mergeCell ref="A32:E32"/>
    <mergeCell ref="A40:E40"/>
    <mergeCell ref="A49:G49"/>
    <mergeCell ref="F50:G50"/>
    <mergeCell ref="A50:E50"/>
    <mergeCell ref="F38:G39"/>
    <mergeCell ref="A1:B2"/>
    <mergeCell ref="A42:C42"/>
    <mergeCell ref="B21:C21"/>
    <mergeCell ref="A26:B26"/>
    <mergeCell ref="A29:B29"/>
    <mergeCell ref="A15:C15"/>
    <mergeCell ref="B19:C19"/>
    <mergeCell ref="B20:C20"/>
    <mergeCell ref="A18:E18"/>
    <mergeCell ref="A28:B28"/>
    <mergeCell ref="B7:C7"/>
    <mergeCell ref="A27:B27"/>
    <mergeCell ref="A30:B30"/>
    <mergeCell ref="A13:C13"/>
    <mergeCell ref="A14:C14"/>
  </mergeCells>
  <hyperlinks>
    <hyperlink ref="C47" r:id="rId1" display="IJ" xr:uid="{00000000-0004-0000-0000-000000000000}"/>
    <hyperlink ref="D47" r:id="rId2" xr:uid="{00000000-0004-0000-0000-000001000000}"/>
  </hyperlinks>
  <printOptions horizontalCentered="1" verticalCentered="1"/>
  <pageMargins left="0" right="0" top="0" bottom="0" header="0" footer="0"/>
  <pageSetup paperSize="9" scale="60" pageOrder="overThenDown" orientation="portrait" r:id="rId3"/>
  <headerFooter scaleWithDoc="0" alignWithMargins="0">
    <oddFooter xml:space="preserve">&amp;C&amp;9
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27</xdr:row>
                    <xdr:rowOff>19050</xdr:rowOff>
                  </from>
                  <to>
                    <xdr:col>0</xdr:col>
                    <xdr:colOff>200025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25</xdr:row>
                    <xdr:rowOff>152400</xdr:rowOff>
                  </from>
                  <to>
                    <xdr:col>0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19050</xdr:colOff>
                    <xdr:row>29</xdr:row>
                    <xdr:rowOff>38100</xdr:rowOff>
                  </from>
                  <to>
                    <xdr:col>0</xdr:col>
                    <xdr:colOff>219075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19050</xdr:colOff>
                    <xdr:row>29</xdr:row>
                    <xdr:rowOff>228600</xdr:rowOff>
                  </from>
                  <to>
                    <xdr:col>0</xdr:col>
                    <xdr:colOff>228600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41</xdr:row>
                    <xdr:rowOff>219075</xdr:rowOff>
                  </from>
                  <to>
                    <xdr:col>0</xdr:col>
                    <xdr:colOff>257175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9525</xdr:rowOff>
                  </from>
                  <to>
                    <xdr:col>0</xdr:col>
                    <xdr:colOff>209550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200025</xdr:rowOff>
                  </from>
                  <to>
                    <xdr:col>0</xdr:col>
                    <xdr:colOff>247650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0</xdr:col>
                    <xdr:colOff>9525</xdr:colOff>
                    <xdr:row>45</xdr:row>
                    <xdr:rowOff>0</xdr:rowOff>
                  </from>
                  <to>
                    <xdr:col>0</xdr:col>
                    <xdr:colOff>247650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19050</xdr:rowOff>
                  </from>
                  <to>
                    <xdr:col>1</xdr:col>
                    <xdr:colOff>1152525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0</xdr:col>
                    <xdr:colOff>9525</xdr:colOff>
                    <xdr:row>33</xdr:row>
                    <xdr:rowOff>76200</xdr:rowOff>
                  </from>
                  <to>
                    <xdr:col>1</xdr:col>
                    <xdr:colOff>1047750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5</xdr:col>
                    <xdr:colOff>57150</xdr:colOff>
                    <xdr:row>17</xdr:row>
                    <xdr:rowOff>85725</xdr:rowOff>
                  </from>
                  <to>
                    <xdr:col>6</xdr:col>
                    <xdr:colOff>457200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5</xdr:col>
                    <xdr:colOff>47625</xdr:colOff>
                    <xdr:row>17</xdr:row>
                    <xdr:rowOff>257175</xdr:rowOff>
                  </from>
                  <to>
                    <xdr:col>6</xdr:col>
                    <xdr:colOff>781050</xdr:colOff>
                    <xdr:row>17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5</xdr:col>
                    <xdr:colOff>47625</xdr:colOff>
                    <xdr:row>17</xdr:row>
                    <xdr:rowOff>438150</xdr:rowOff>
                  </from>
                  <to>
                    <xdr:col>6</xdr:col>
                    <xdr:colOff>733425</xdr:colOff>
                    <xdr:row>17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5</xdr:col>
                    <xdr:colOff>47625</xdr:colOff>
                    <xdr:row>17</xdr:row>
                    <xdr:rowOff>600075</xdr:rowOff>
                  </from>
                  <to>
                    <xdr:col>6</xdr:col>
                    <xdr:colOff>57150</xdr:colOff>
                    <xdr:row>17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>
                  <from>
                    <xdr:col>0</xdr:col>
                    <xdr:colOff>19050</xdr:colOff>
                    <xdr:row>28</xdr:row>
                    <xdr:rowOff>19050</xdr:rowOff>
                  </from>
                  <to>
                    <xdr:col>0</xdr:col>
                    <xdr:colOff>228600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>
                <anchor moveWithCells="1">
                  <from>
                    <xdr:col>3</xdr:col>
                    <xdr:colOff>628650</xdr:colOff>
                    <xdr:row>57</xdr:row>
                    <xdr:rowOff>238125</xdr:rowOff>
                  </from>
                  <to>
                    <xdr:col>4</xdr:col>
                    <xdr:colOff>1238250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>
                <anchor moveWithCells="1">
                  <from>
                    <xdr:col>1</xdr:col>
                    <xdr:colOff>609600</xdr:colOff>
                    <xdr:row>57</xdr:row>
                    <xdr:rowOff>238125</xdr:rowOff>
                  </from>
                  <to>
                    <xdr:col>2</xdr:col>
                    <xdr:colOff>819150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Check Box 34">
              <controlPr defaultSize="0" autoFill="0" autoLine="0" autoPict="0">
                <anchor moveWithCells="1">
                  <from>
                    <xdr:col>2</xdr:col>
                    <xdr:colOff>238125</xdr:colOff>
                    <xdr:row>1</xdr:row>
                    <xdr:rowOff>9525</xdr:rowOff>
                  </from>
                  <to>
                    <xdr:col>3</xdr:col>
                    <xdr:colOff>95250</xdr:colOff>
                    <xdr:row>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4" name="Check Box 35">
              <controlPr defaultSize="0" autoFill="0" autoLine="0" autoPict="0">
                <anchor moveWithCells="1">
                  <from>
                    <xdr:col>3</xdr:col>
                    <xdr:colOff>342900</xdr:colOff>
                    <xdr:row>1</xdr:row>
                    <xdr:rowOff>9525</xdr:rowOff>
                  </from>
                  <to>
                    <xdr:col>4</xdr:col>
                    <xdr:colOff>0</xdr:colOff>
                    <xdr:row>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Check Box 36">
              <controlPr defaultSize="0" autoFill="0" autoLine="0" autoPict="0">
                <anchor moveWithCells="1">
                  <from>
                    <xdr:col>4</xdr:col>
                    <xdr:colOff>104775</xdr:colOff>
                    <xdr:row>1</xdr:row>
                    <xdr:rowOff>0</xdr:rowOff>
                  </from>
                  <to>
                    <xdr:col>4</xdr:col>
                    <xdr:colOff>1304925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6" name="Check Box 37">
              <controlPr defaultSize="0" autoFill="0" autoLine="0" autoPict="0">
                <anchor moveWithCells="1">
                  <from>
                    <xdr:col>1</xdr:col>
                    <xdr:colOff>1676400</xdr:colOff>
                    <xdr:row>0</xdr:row>
                    <xdr:rowOff>0</xdr:rowOff>
                  </from>
                  <to>
                    <xdr:col>2</xdr:col>
                    <xdr:colOff>190500</xdr:colOff>
                    <xdr:row>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7" name="Check Box 38">
              <controlPr defaultSize="0" autoFill="0" autoLine="0" autoPict="0">
                <anchor moveWithCells="1">
                  <from>
                    <xdr:col>1</xdr:col>
                    <xdr:colOff>1666875</xdr:colOff>
                    <xdr:row>0</xdr:row>
                    <xdr:rowOff>200025</xdr:rowOff>
                  </from>
                  <to>
                    <xdr:col>2</xdr:col>
                    <xdr:colOff>180975</xdr:colOff>
                    <xdr:row>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0</xdr:col>
                    <xdr:colOff>19050</xdr:colOff>
                    <xdr:row>46</xdr:row>
                    <xdr:rowOff>0</xdr:rowOff>
                  </from>
                  <to>
                    <xdr:col>0</xdr:col>
                    <xdr:colOff>314325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9" name="Check Box 42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0</xdr:col>
                    <xdr:colOff>295275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0" name="Check Box 43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0</xdr:rowOff>
                  </from>
                  <to>
                    <xdr:col>0</xdr:col>
                    <xdr:colOff>295275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1" name="Check Box 44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0</xdr:col>
                    <xdr:colOff>295275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2" name="Check Box 48">
              <controlPr defaultSize="0" autoFill="0" autoLine="0" autoPict="0">
                <anchor moveWithCells="1">
                  <from>
                    <xdr:col>2</xdr:col>
                    <xdr:colOff>47625</xdr:colOff>
                    <xdr:row>61</xdr:row>
                    <xdr:rowOff>28575</xdr:rowOff>
                  </from>
                  <to>
                    <xdr:col>2</xdr:col>
                    <xdr:colOff>381000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3" name="Check Box 50">
              <controlPr defaultSize="0" autoFill="0" autoLine="0" autoPict="0">
                <anchor moveWithCells="1">
                  <from>
                    <xdr:col>3</xdr:col>
                    <xdr:colOff>9525</xdr:colOff>
                    <xdr:row>61</xdr:row>
                    <xdr:rowOff>0</xdr:rowOff>
                  </from>
                  <to>
                    <xdr:col>3</xdr:col>
                    <xdr:colOff>342900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4" name="Check Box 52">
              <controlPr defaultSize="0" autoFill="0" autoLine="0" autoPict="0">
                <anchor moveWithCells="1">
                  <from>
                    <xdr:col>4</xdr:col>
                    <xdr:colOff>76200</xdr:colOff>
                    <xdr:row>61</xdr:row>
                    <xdr:rowOff>190500</xdr:rowOff>
                  </from>
                  <to>
                    <xdr:col>4</xdr:col>
                    <xdr:colOff>409575</xdr:colOff>
                    <xdr:row>61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5" name="Check Box 53">
              <controlPr defaultSize="0" autoFill="0" autoLine="0" autoPict="0">
                <anchor moveWithCells="1">
                  <from>
                    <xdr:col>4</xdr:col>
                    <xdr:colOff>1076325</xdr:colOff>
                    <xdr:row>61</xdr:row>
                    <xdr:rowOff>180975</xdr:rowOff>
                  </from>
                  <to>
                    <xdr:col>5</xdr:col>
                    <xdr:colOff>47625</xdr:colOff>
                    <xdr:row>61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6" name="Check Box 58">
              <controlPr defaultSize="0" autoFill="0" autoLine="0" autoPict="0">
                <anchor moveWithCells="1">
                  <from>
                    <xdr:col>6</xdr:col>
                    <xdr:colOff>85725</xdr:colOff>
                    <xdr:row>61</xdr:row>
                    <xdr:rowOff>28575</xdr:rowOff>
                  </from>
                  <to>
                    <xdr:col>6</xdr:col>
                    <xdr:colOff>409575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7" name="Check Box 59">
              <controlPr defaultSize="0" autoFill="0" autoLine="0" autoPict="0">
                <anchor moveWithCells="1">
                  <from>
                    <xdr:col>6</xdr:col>
                    <xdr:colOff>95250</xdr:colOff>
                    <xdr:row>61</xdr:row>
                    <xdr:rowOff>371475</xdr:rowOff>
                  </from>
                  <to>
                    <xdr:col>6</xdr:col>
                    <xdr:colOff>419100</xdr:colOff>
                    <xdr:row>61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8" name="Check Box 61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95250</xdr:rowOff>
                  </from>
                  <to>
                    <xdr:col>0</xdr:col>
                    <xdr:colOff>333375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9" name="Check Box 63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19050</xdr:rowOff>
                  </from>
                  <to>
                    <xdr:col>1</xdr:col>
                    <xdr:colOff>1152525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0" name="Check Box 64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123825</xdr:rowOff>
                  </from>
                  <to>
                    <xdr:col>1</xdr:col>
                    <xdr:colOff>171450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Feuil2!$B$1:$B$3</xm:f>
          </x14:formula1>
          <xm:sqref>D19:D20</xm:sqref>
        </x14:dataValidation>
        <x14:dataValidation type="list" allowBlank="1" showInputMessage="1" showErrorMessage="1" xr:uid="{00000000-0002-0000-0000-000001000000}">
          <x14:formula1>
            <xm:f>Feuil2!$A$10:$A$18</xm:f>
          </x14:formula1>
          <xm:sqref>E24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8"/>
  <sheetViews>
    <sheetView workbookViewId="0">
      <selection activeCell="B1" sqref="B1"/>
    </sheetView>
  </sheetViews>
  <sheetFormatPr baseColWidth="10" defaultRowHeight="15" x14ac:dyDescent="0.25"/>
  <sheetData>
    <row r="1" spans="1:2" x14ac:dyDescent="0.25">
      <c r="B1" t="s">
        <v>45</v>
      </c>
    </row>
    <row r="2" spans="1:2" x14ac:dyDescent="0.25">
      <c r="B2" t="s">
        <v>43</v>
      </c>
    </row>
    <row r="3" spans="1:2" x14ac:dyDescent="0.25">
      <c r="B3" t="s">
        <v>44</v>
      </c>
    </row>
    <row r="9" spans="1:2" x14ac:dyDescent="0.25">
      <c r="A9" t="s">
        <v>56</v>
      </c>
    </row>
    <row r="11" spans="1:2" x14ac:dyDescent="0.25">
      <c r="A11">
        <v>0.23</v>
      </c>
    </row>
    <row r="12" spans="1:2" x14ac:dyDescent="0.25">
      <c r="A12" s="9">
        <v>0.3</v>
      </c>
    </row>
    <row r="13" spans="1:2" x14ac:dyDescent="0.25">
      <c r="A13">
        <v>0.32</v>
      </c>
    </row>
    <row r="14" spans="1:2" x14ac:dyDescent="0.25">
      <c r="A14" s="9">
        <v>0.4</v>
      </c>
    </row>
    <row r="15" spans="1:2" x14ac:dyDescent="0.25">
      <c r="A15">
        <v>0.41</v>
      </c>
    </row>
    <row r="16" spans="1:2" x14ac:dyDescent="0.25">
      <c r="A16" s="9">
        <v>0.45</v>
      </c>
    </row>
    <row r="17" spans="1:1" x14ac:dyDescent="0.25">
      <c r="A17">
        <v>0.51</v>
      </c>
    </row>
    <row r="18" spans="1:1" x14ac:dyDescent="0.25">
      <c r="A18" s="9">
        <v>0.55000000000000004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A2:C8"/>
  <sheetViews>
    <sheetView workbookViewId="0">
      <selection activeCell="C9" sqref="C9"/>
    </sheetView>
  </sheetViews>
  <sheetFormatPr baseColWidth="10" defaultRowHeight="15" x14ac:dyDescent="0.25"/>
  <cols>
    <col min="1" max="1" width="7.85546875" bestFit="1" customWidth="1"/>
    <col min="2" max="2" width="10.7109375" bestFit="1" customWidth="1"/>
    <col min="3" max="3" width="57.5703125" bestFit="1" customWidth="1"/>
  </cols>
  <sheetData>
    <row r="2" spans="1:3" x14ac:dyDescent="0.25">
      <c r="A2" s="8" t="s">
        <v>23</v>
      </c>
      <c r="B2" s="8" t="s">
        <v>24</v>
      </c>
      <c r="C2" s="8" t="s">
        <v>25</v>
      </c>
    </row>
    <row r="3" spans="1:3" x14ac:dyDescent="0.25">
      <c r="A3" s="5" t="s">
        <v>26</v>
      </c>
      <c r="B3" s="7">
        <v>43745</v>
      </c>
      <c r="C3" s="6" t="s">
        <v>27</v>
      </c>
    </row>
    <row r="4" spans="1:3" x14ac:dyDescent="0.25">
      <c r="A4" s="5" t="s">
        <v>28</v>
      </c>
      <c r="B4" s="7">
        <v>43788</v>
      </c>
      <c r="C4" s="6" t="s">
        <v>29</v>
      </c>
    </row>
    <row r="5" spans="1:3" x14ac:dyDescent="0.25">
      <c r="A5" s="5" t="s">
        <v>30</v>
      </c>
      <c r="B5" s="7">
        <v>44635</v>
      </c>
      <c r="C5" s="6" t="s">
        <v>31</v>
      </c>
    </row>
    <row r="6" spans="1:3" x14ac:dyDescent="0.25">
      <c r="A6" s="5" t="s">
        <v>32</v>
      </c>
      <c r="B6" s="7">
        <v>45195</v>
      </c>
      <c r="C6" s="6" t="s">
        <v>33</v>
      </c>
    </row>
    <row r="7" spans="1:3" x14ac:dyDescent="0.25">
      <c r="A7" s="5" t="s">
        <v>34</v>
      </c>
      <c r="B7" s="7">
        <v>45688</v>
      </c>
      <c r="C7" s="6" t="s">
        <v>35</v>
      </c>
    </row>
    <row r="8" spans="1:3" x14ac:dyDescent="0.25">
      <c r="A8" s="5" t="s">
        <v>86</v>
      </c>
      <c r="B8" s="7">
        <v>45715</v>
      </c>
      <c r="C8" s="6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Etat de frais</vt:lpstr>
      <vt:lpstr>Feuil2</vt:lpstr>
      <vt:lpstr>Versions</vt:lpstr>
      <vt:lpstr>'Etat de frais'!Zone_d_impression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Emeline</dc:creator>
  <cp:lastModifiedBy>Martine GAUTHERON</cp:lastModifiedBy>
  <cp:lastPrinted>2025-04-27T09:46:55Z</cp:lastPrinted>
  <dcterms:created xsi:type="dcterms:W3CDTF">2017-06-19T07:03:35Z</dcterms:created>
  <dcterms:modified xsi:type="dcterms:W3CDTF">2025-05-21T09:07:02Z</dcterms:modified>
</cp:coreProperties>
</file>